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updateLinks="never" codeName="חוברת_עבודה_זו"/>
  <mc:AlternateContent xmlns:mc="http://schemas.openxmlformats.org/markup-compatibility/2006">
    <mc:Choice Requires="x15">
      <x15ac:absPath xmlns:x15ac="http://schemas.microsoft.com/office/spreadsheetml/2010/11/ac" url="G:\PublicMichrazim\ועדת תמיכות\טיפול נקודתי 2024\שלב ב\"/>
    </mc:Choice>
  </mc:AlternateContent>
  <xr:revisionPtr revIDLastSave="0" documentId="13_ncr:1_{0C227C4A-291F-44A4-9253-BE065ABB8E70}" xr6:coauthVersionLast="36" xr6:coauthVersionMax="36" xr10:uidLastSave="{00000000-0000-0000-0000-000000000000}"/>
  <bookViews>
    <workbookView xWindow="525" yWindow="525" windowWidth="28770" windowHeight="15270" tabRatio="789" firstSheet="2" activeTab="5" xr2:uid="{00000000-000D-0000-FFFF-FFFF00000000}"/>
  </bookViews>
  <sheets>
    <sheet name="אמות מידה ונתונים" sheetId="10" state="hidden" r:id="rId1"/>
    <sheet name="נתוני בסיס" sheetId="17" state="hidden" r:id="rId2"/>
    <sheet name="נספח 1 - רשימת תיוג" sheetId="13" r:id="rId3"/>
    <sheet name="נספח 2 - טופס בקשה להעברת כספים" sheetId="2" r:id="rId4"/>
    <sheet name="נספח 3 - טופס הגשה מקצועי" sheetId="15" r:id="rId5"/>
    <sheet name="נספח  - מיפוי יישובים" sheetId="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'נתוני בסיס'!$D$179:$G$180</definedName>
    <definedName name="_t01">#REF!</definedName>
    <definedName name="_t03">#REF!</definedName>
    <definedName name="_t04">#REF!</definedName>
    <definedName name="BANK">[1]רשימות!$A$3:$A$32</definedName>
    <definedName name="d_997_120">#REF!</definedName>
    <definedName name="DATA_RASHOT">'נתוני בסיס'!$B$4:$E$38</definedName>
    <definedName name="data_rashot_titels">'נתוני בסיס'!$B$4:$E$4</definedName>
    <definedName name="DATA_YESHOV">'נתוני בסיס'!$B$179:$G$180</definedName>
    <definedName name="data_yeshov_titels">'נתוני בסיס'!$B$179:$G$179</definedName>
    <definedName name="Final">#REF!</definedName>
    <definedName name="jsa">'[2]טבלת דרוג'!#REF!</definedName>
    <definedName name="kk">'[3]נתוני בסיס'!$A$3:$M$49</definedName>
    <definedName name="LOC_1198">#REF!</definedName>
    <definedName name="MACHOZ">[1]רשימות!$D$3:$D$7</definedName>
    <definedName name="meanall">#REF!</definedName>
    <definedName name="Missing">#REF!</definedName>
    <definedName name="nation_value">#REF!</definedName>
    <definedName name="RASHOT_NAME">'נתוני בסיס'!$B$4:$B$38</definedName>
    <definedName name="RASHOT_NUM">'נתוני בסיס'!#REF!</definedName>
    <definedName name="shem_mispar2">[1]רשימות!$C$3:$C$1486</definedName>
    <definedName name="T">'[4]נתוני בסיס'!$A$53:$F$1065</definedName>
    <definedName name="t07A">#REF!</definedName>
    <definedName name="_xlnm.Print_Area" localSheetId="4">'נספח 3 - טופס הגשה מקצועי'!$A$1:$L$110</definedName>
    <definedName name="YESHOV_NAME">'נתוני בסיס'!$B$179:$B$887</definedName>
    <definedName name="Yish_Moez">#REF!</definedName>
    <definedName name="Yish_Moez_120">#REF!</definedName>
    <definedName name="אב">'[5]טבלת דרוג'!#REF!</definedName>
    <definedName name="אשכול">'נתוני בסיס'!#REF!</definedName>
    <definedName name="ביצוע_תשתיות_למבנים_יבילים">#REF!</definedName>
    <definedName name="בשלות2">'[6]אמות מידה - דירוג'!$P$3:$P$9</definedName>
    <definedName name="דרום" localSheetId="1">#REF!</definedName>
    <definedName name="דרום">'אמות מידה ונתונים'!$G$4:$G$22</definedName>
    <definedName name="הובלה_ושיפוצים">#REF!</definedName>
    <definedName name="הובלה_ושיפוצים.">#REF!</definedName>
    <definedName name="הובלה_ושיפוצים1">#REF!</definedName>
    <definedName name="הובלת_המבנים">#REF!</definedName>
    <definedName name="המעסיק">'[7]רשימת בעלי תפקיד'!$M$7:$M$10</definedName>
    <definedName name="התחום">#REF!</definedName>
    <definedName name="ורד">'[8]תוכנית עבודה'!$T$45:$T$48</definedName>
    <definedName name="חברה">#REF!</definedName>
    <definedName name="חברה_וקליטה">#REF!</definedName>
    <definedName name="טבלת_מועצות">[9]!טבלה1[#All]</definedName>
    <definedName name="טבלתמועצות">[9]!טבלה1[#All]</definedName>
    <definedName name="ליווי_וניהול_הפרויקטים">#REF!</definedName>
    <definedName name="מיקום2">'[6]אמות מידה - נתוני מועצות ויישוב'!$J$3:$J$6</definedName>
    <definedName name="מעסיק">#REF!</definedName>
    <definedName name="מפעיל">#REF!</definedName>
    <definedName name="מצב_חברתי">'[10]דרוג כלל חטיבה 2017'!$U$4:$U$7</definedName>
    <definedName name="מרכז" localSheetId="1">#REF!</definedName>
    <definedName name="מרכז">'אמות מידה ונתונים'!$H$4:$H$10</definedName>
    <definedName name="סווג_פרויקט">'[9]אמות מידה - נתוני מועצות ויישוב'!$K$3:$K$8</definedName>
    <definedName name="סווג_פרויקט2">'[6]אמות מידה - נתוני מועצות ויישוב'!$K$3:$K$8</definedName>
    <definedName name="סעיף">'[7]רשימת בעלי תפקיד'!$O$10:$O$18</definedName>
    <definedName name="צפון" localSheetId="1">#REF!</definedName>
    <definedName name="צפון">'אמות מידה ונתונים'!$I$4:$I$25</definedName>
    <definedName name="רכישה">#REF!</definedName>
    <definedName name="תכנון">'[11]טבלת דרוג'!#REF!</definedName>
    <definedName name="תכנון_בלבד">'[11]טבלת דרוג'!#REF!</definedName>
    <definedName name="תרומה">#REF!</definedName>
    <definedName name="תרומה2">'[6]אמות מידה - דירוג'!$V$4:$V$8</definedName>
    <definedName name="תשתית">'[11]טבלת דרוג'!#REF!</definedName>
    <definedName name="תשתית_ובינוי">#REF!</definedName>
    <definedName name="תשתית_להצבה">#REF!</definedName>
  </definedNames>
  <calcPr calcId="181029"/>
</workbook>
</file>

<file path=xl/calcChain.xml><?xml version="1.0" encoding="utf-8"?>
<calcChain xmlns="http://schemas.openxmlformats.org/spreadsheetml/2006/main">
  <c r="F99" i="15" l="1"/>
  <c r="F98" i="15"/>
  <c r="G99" i="15" l="1"/>
  <c r="G98" i="15"/>
  <c r="E91" i="15"/>
  <c r="D14" i="15" l="1"/>
  <c r="H14" i="15"/>
  <c r="B14" i="15" l="1"/>
  <c r="G96" i="15"/>
  <c r="J33" i="15" l="1"/>
  <c r="J34" i="15"/>
  <c r="J35" i="15"/>
  <c r="J36" i="15"/>
  <c r="J37" i="15"/>
  <c r="J38" i="15"/>
  <c r="J39" i="15"/>
  <c r="G56" i="15"/>
  <c r="G57" i="15"/>
  <c r="G58" i="15"/>
  <c r="G97" i="15"/>
  <c r="F68" i="15" s="1"/>
  <c r="F97" i="15"/>
  <c r="F96" i="15"/>
  <c r="J25" i="15"/>
  <c r="E90" i="15"/>
  <c r="E89" i="15"/>
  <c r="F60" i="15" l="1"/>
  <c r="E60" i="15"/>
  <c r="F84" i="15" s="1"/>
  <c r="G59" i="15"/>
  <c r="G55" i="15"/>
  <c r="G54" i="15"/>
  <c r="G53" i="15"/>
  <c r="G52" i="15"/>
  <c r="G51" i="15"/>
  <c r="I46" i="15"/>
  <c r="H46" i="15"/>
  <c r="F72" i="15" s="1"/>
  <c r="J45" i="15"/>
  <c r="J44" i="15"/>
  <c r="J43" i="15"/>
  <c r="J42" i="15"/>
  <c r="J41" i="15"/>
  <c r="J40" i="15"/>
  <c r="J32" i="15"/>
  <c r="J31" i="15"/>
  <c r="J30" i="15"/>
  <c r="J29" i="15"/>
  <c r="J28" i="15"/>
  <c r="J27" i="15"/>
  <c r="J26" i="15"/>
  <c r="E83" i="15" l="1"/>
  <c r="E82" i="15"/>
  <c r="E81" i="15"/>
  <c r="E77" i="15"/>
  <c r="E79" i="15"/>
  <c r="E78" i="15"/>
  <c r="G60" i="15"/>
  <c r="E71" i="15"/>
  <c r="E70" i="15"/>
  <c r="E65" i="15"/>
  <c r="E69" i="15"/>
  <c r="E67" i="15"/>
  <c r="E66" i="15"/>
  <c r="J46" i="15"/>
  <c r="H99" i="15"/>
  <c r="F80" i="15"/>
  <c r="E80" i="15" s="1"/>
  <c r="H98" i="15"/>
  <c r="H97" i="15"/>
  <c r="F100" i="15"/>
  <c r="E68" i="15"/>
  <c r="H96" i="15"/>
  <c r="G100" i="15"/>
  <c r="F89" i="15" l="1"/>
  <c r="F91" i="15"/>
  <c r="E84" i="15"/>
  <c r="E72" i="15"/>
  <c r="F90" i="15"/>
  <c r="H100" i="15"/>
</calcChain>
</file>

<file path=xl/sharedStrings.xml><?xml version="1.0" encoding="utf-8"?>
<sst xmlns="http://schemas.openxmlformats.org/spreadsheetml/2006/main" count="6217" uniqueCount="1656">
  <si>
    <t>המרחבים</t>
  </si>
  <si>
    <t>שם הרשות</t>
  </si>
  <si>
    <t>דרום</t>
  </si>
  <si>
    <t>מרכז</t>
  </si>
  <si>
    <t>צפון</t>
  </si>
  <si>
    <t>מרחב</t>
  </si>
  <si>
    <t>מדד פריפריאלי</t>
  </si>
  <si>
    <t>אשכול חברתי כלכלי</t>
  </si>
  <si>
    <t>ישוב</t>
  </si>
  <si>
    <t>מדד חברתי-כלכלי</t>
  </si>
  <si>
    <t xml:space="preserve">יישוב </t>
  </si>
  <si>
    <t>מדד חברתי-כלכלי יישוב</t>
  </si>
  <si>
    <t>סמוכי גבול</t>
  </si>
  <si>
    <t>ישוב מאוים</t>
  </si>
  <si>
    <t>צמודי גדר</t>
  </si>
  <si>
    <t>מיקום המיזם</t>
  </si>
  <si>
    <t>אילות</t>
  </si>
  <si>
    <t>גוש עציון</t>
  </si>
  <si>
    <t>אל-בטוף</t>
  </si>
  <si>
    <t>אל קסום</t>
  </si>
  <si>
    <t>אבו קורינאת (יישוב)</t>
  </si>
  <si>
    <t>אחר</t>
  </si>
  <si>
    <t>מעלה אפרים</t>
  </si>
  <si>
    <t>אלונה</t>
  </si>
  <si>
    <t>נווה מדבר</t>
  </si>
  <si>
    <t>אבו תלול</t>
  </si>
  <si>
    <t>אשכול</t>
  </si>
  <si>
    <t>מגילות ים המלח</t>
  </si>
  <si>
    <t>בוסתן אל-מרג'</t>
  </si>
  <si>
    <t>אבטין</t>
  </si>
  <si>
    <t>באר טוביה</t>
  </si>
  <si>
    <t>מטה בנימין</t>
  </si>
  <si>
    <t>גולן</t>
  </si>
  <si>
    <t>אבטליון</t>
  </si>
  <si>
    <t>בני שמעון</t>
  </si>
  <si>
    <t>מטה יהודה</t>
  </si>
  <si>
    <t>הגלבוע</t>
  </si>
  <si>
    <t>הר חברון</t>
  </si>
  <si>
    <t>כרם שלום</t>
  </si>
  <si>
    <t>אביאל</t>
  </si>
  <si>
    <t>כן</t>
  </si>
  <si>
    <t>צמוד</t>
  </si>
  <si>
    <t>הערבה התיכונה</t>
  </si>
  <si>
    <t>ערבות הירדן</t>
  </si>
  <si>
    <t>הגליל העליון</t>
  </si>
  <si>
    <t>שפיר</t>
  </si>
  <si>
    <t>אביבים</t>
  </si>
  <si>
    <t>שומרון</t>
  </si>
  <si>
    <t>הגליל התחתון</t>
  </si>
  <si>
    <t>אביגדור</t>
  </si>
  <si>
    <t>חבל אילות</t>
  </si>
  <si>
    <t>זבולון</t>
  </si>
  <si>
    <t>נחל שורק</t>
  </si>
  <si>
    <t>אביחיל</t>
  </si>
  <si>
    <t>ברנר</t>
  </si>
  <si>
    <t>חוף אשקלון</t>
  </si>
  <si>
    <t>חוף הכרמל</t>
  </si>
  <si>
    <t>אביטל</t>
  </si>
  <si>
    <t>גדרות</t>
  </si>
  <si>
    <t>יואב</t>
  </si>
  <si>
    <t>יסוד המעלה</t>
  </si>
  <si>
    <t>מרחבים</t>
  </si>
  <si>
    <t>אביעזר</t>
  </si>
  <si>
    <t>סמוך</t>
  </si>
  <si>
    <t>לכיש</t>
  </si>
  <si>
    <t>מבואות החרמון</t>
  </si>
  <si>
    <t>אבירים</t>
  </si>
  <si>
    <t>מגידו</t>
  </si>
  <si>
    <t>מגדל</t>
  </si>
  <si>
    <t>חירן</t>
  </si>
  <si>
    <t>לא קיים ליישוב. יקבע לפי המועצה</t>
  </si>
  <si>
    <t>אבן מנחם</t>
  </si>
  <si>
    <t>מרום הגליל</t>
  </si>
  <si>
    <t>מיטל</t>
  </si>
  <si>
    <t>אבן ספיר</t>
  </si>
  <si>
    <t>גן רווה</t>
  </si>
  <si>
    <t>מטה אשר</t>
  </si>
  <si>
    <t>עמק המעיינות</t>
  </si>
  <si>
    <t>אבן שמואל</t>
  </si>
  <si>
    <t>דרום השרון</t>
  </si>
  <si>
    <t>רמת נגב</t>
  </si>
  <si>
    <t>מטולה</t>
  </si>
  <si>
    <t>שדות נגב</t>
  </si>
  <si>
    <t>מיצד</t>
  </si>
  <si>
    <t>אבני איתן</t>
  </si>
  <si>
    <t>מאוים</t>
  </si>
  <si>
    <t>מנשה</t>
  </si>
  <si>
    <t>אבני חפץ</t>
  </si>
  <si>
    <t>שער הנגב</t>
  </si>
  <si>
    <t>מעלה יוסף</t>
  </si>
  <si>
    <t>אבנת</t>
  </si>
  <si>
    <t>אבשלום</t>
  </si>
  <si>
    <t>תמר</t>
  </si>
  <si>
    <t>משגב</t>
  </si>
  <si>
    <t>אדורה</t>
  </si>
  <si>
    <t>עמק הירדן</t>
  </si>
  <si>
    <t>אדירים</t>
  </si>
  <si>
    <t>אדמית</t>
  </si>
  <si>
    <t>עמק יזרעאל</t>
  </si>
  <si>
    <t>אדרת</t>
  </si>
  <si>
    <t>חבל יבנה</t>
  </si>
  <si>
    <t>אודים</t>
  </si>
  <si>
    <t>חבל מודיעין</t>
  </si>
  <si>
    <t>אודם</t>
  </si>
  <si>
    <t>אוהד</t>
  </si>
  <si>
    <t>אום אל-קוטוף</t>
  </si>
  <si>
    <t>חוף השרון</t>
  </si>
  <si>
    <t>אום בטין</t>
  </si>
  <si>
    <t>אומן</t>
  </si>
  <si>
    <t>אומץ</t>
  </si>
  <si>
    <t>לב השרון</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</si>
  <si>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</si>
  <si>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</si>
  <si>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</si>
  <si>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</si>
  <si>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</si>
  <si>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</si>
  <si>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</si>
  <si>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</si>
  <si>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</si>
  <si>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</si>
  <si>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</si>
  <si>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</si>
  <si>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</si>
  <si>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</si>
  <si>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</si>
  <si>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</si>
  <si>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</si>
  <si>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</si>
  <si>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</si>
  <si>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עמק חפר</t>
  </si>
  <si>
    <t>אילנייה</t>
  </si>
  <si>
    <t>עמק לוד</t>
  </si>
  <si>
    <t>אירוס</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</si>
  <si>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</si>
  <si>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</si>
  <si>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</si>
  <si>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</si>
  <si>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</si>
  <si>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</si>
  <si>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</si>
  <si>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</si>
  <si>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</si>
  <si>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</si>
  <si>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</si>
  <si>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</si>
  <si>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</si>
  <si>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</si>
  <si>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</si>
  <si>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</si>
  <si>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</si>
  <si>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</si>
  <si>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</si>
  <si>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</si>
  <si>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</si>
  <si>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</si>
  <si>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</si>
  <si>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</si>
  <si>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</si>
  <si>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</si>
  <si>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</si>
  <si>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</si>
  <si>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</si>
  <si>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</si>
  <si>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</si>
  <si>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</si>
  <si>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</si>
  <si>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</si>
  <si>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</si>
  <si>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</si>
  <si>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</si>
  <si>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</si>
  <si>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</si>
  <si>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</si>
  <si>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</si>
  <si>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</si>
  <si>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</si>
  <si>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</si>
  <si>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</si>
  <si>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</si>
  <si>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</si>
  <si>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</si>
  <si>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</si>
  <si>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</si>
  <si>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</si>
  <si>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</si>
  <si>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</si>
  <si>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</si>
  <si>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</si>
  <si>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</si>
  <si>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</si>
  <si>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</si>
  <si>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</si>
  <si>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</si>
  <si>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</si>
  <si>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</si>
  <si>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</si>
  <si>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</si>
  <si>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ברל</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</si>
  <si>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</si>
  <si>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</si>
  <si>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</si>
  <si>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</si>
  <si>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</si>
  <si>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</si>
  <si>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</si>
  <si>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</si>
  <si>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</si>
  <si>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</si>
  <si>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</si>
  <si>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</si>
  <si>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</si>
  <si>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</si>
  <si>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</si>
  <si>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</si>
  <si>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</si>
  <si>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</si>
  <si>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</si>
  <si>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</si>
  <si>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</si>
  <si>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</si>
  <si>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</si>
  <si>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</si>
  <si>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</si>
  <si>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</si>
  <si>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</si>
  <si>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</si>
  <si>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</si>
  <si>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</si>
  <si>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</si>
  <si>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</si>
  <si>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</si>
  <si>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</si>
  <si>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</si>
  <si>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</si>
  <si>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</si>
  <si>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</si>
  <si>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</si>
  <si>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</si>
  <si>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</si>
  <si>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</si>
  <si>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</si>
  <si>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</si>
  <si>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</si>
  <si>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</si>
  <si>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</si>
  <si>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</si>
  <si>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</si>
  <si>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</si>
  <si>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</si>
  <si>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</si>
  <si>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</si>
  <si>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</si>
  <si>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</si>
  <si>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</si>
  <si>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</si>
  <si>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</si>
  <si>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</si>
  <si>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</si>
  <si>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</si>
  <si>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</si>
  <si>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</si>
  <si>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</si>
  <si>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</si>
  <si>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</si>
  <si>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</si>
  <si>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</si>
  <si>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</si>
  <si>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</si>
  <si>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</si>
  <si>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</si>
  <si>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</si>
  <si>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</si>
  <si>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</si>
  <si>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</si>
  <si>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</si>
  <si>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</si>
  <si>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</si>
  <si>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</si>
  <si>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</si>
  <si>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</si>
  <si>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</si>
  <si>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</si>
  <si>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</si>
  <si>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</si>
  <si>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</si>
  <si>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</si>
  <si>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</si>
  <si>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</si>
  <si>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</si>
  <si>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</si>
  <si>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</si>
  <si>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</si>
  <si>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</si>
  <si>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</si>
  <si>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</si>
  <si>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</si>
  <si>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</si>
  <si>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</si>
  <si>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</si>
  <si>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</si>
  <si>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</si>
  <si>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</si>
  <si>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</si>
  <si>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</si>
  <si>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</si>
  <si>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</si>
  <si>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</si>
  <si>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</si>
  <si>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</si>
  <si>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</si>
  <si>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</si>
  <si>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</si>
  <si>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</si>
  <si>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</si>
  <si>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</si>
  <si>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</si>
  <si>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</si>
  <si>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</si>
  <si>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</si>
  <si>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</si>
  <si>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</si>
  <si>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</si>
  <si>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</si>
  <si>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</si>
  <si>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</si>
  <si>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</si>
  <si>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</si>
  <si>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</si>
  <si>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</si>
  <si>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</si>
  <si>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</si>
  <si>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</si>
  <si>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</si>
  <si>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</si>
  <si>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מודיעין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</si>
  <si>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</si>
  <si>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</si>
  <si>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</si>
  <si>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</si>
  <si>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</si>
  <si>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</si>
  <si>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</si>
  <si>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</si>
  <si>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</si>
  <si>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</si>
  <si>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</si>
  <si>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</si>
  <si>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</si>
  <si>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</si>
  <si>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</si>
  <si>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</si>
  <si>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</si>
  <si>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</si>
  <si>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</si>
  <si>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</si>
  <si>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דישון</t>
  </si>
  <si>
    <t>דלייה</t>
  </si>
  <si>
    <t>דלתון</t>
  </si>
  <si>
    <t>דמיידה</t>
  </si>
  <si>
    <t>דן</t>
  </si>
  <si>
    <t>דפנה</t>
  </si>
  <si>
    <t>דקל</t>
  </si>
  <si>
    <t>דריג'את</t>
  </si>
  <si>
    <t>האון</t>
  </si>
  <si>
    <t>הבונים</t>
  </si>
  <si>
    <t>הגושרים</t>
  </si>
  <si>
    <t>הדר עם</t>
  </si>
  <si>
    <t>הודיות</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</si>
  <si>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</si>
  <si>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</si>
  <si>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</si>
  <si>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</si>
  <si>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</si>
  <si>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</si>
  <si>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</si>
  <si>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</si>
  <si>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</si>
  <si>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</si>
  <si>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</si>
  <si>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</si>
  <si>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</si>
  <si>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</si>
  <si>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</si>
  <si>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</si>
  <si>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</si>
  <si>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</si>
  <si>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</si>
  <si>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</si>
  <si>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</si>
  <si>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</si>
  <si>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</si>
  <si>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</si>
  <si>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</si>
  <si>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</si>
  <si>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</si>
  <si>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</si>
  <si>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</si>
  <si>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</si>
  <si>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</si>
  <si>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</si>
  <si>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</si>
  <si>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</si>
  <si>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</si>
  <si>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</si>
  <si>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</si>
  <si>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</si>
  <si>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</si>
  <si>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</si>
  <si>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</si>
  <si>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</si>
  <si>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</si>
  <si>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</si>
  <si>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</si>
  <si>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</si>
  <si>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</si>
  <si>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</si>
  <si>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</si>
  <si>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</si>
  <si>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</si>
  <si>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</si>
  <si>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</si>
  <si>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</si>
  <si>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</si>
  <si>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</si>
  <si>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</si>
  <si>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</si>
  <si>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</si>
  <si>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</si>
  <si>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</si>
  <si>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</si>
  <si>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</si>
  <si>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</si>
  <si>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</si>
  <si>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</si>
  <si>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</si>
  <si>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</si>
  <si>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</si>
  <si>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</si>
  <si>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</si>
  <si>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</si>
  <si>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</si>
  <si>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</si>
  <si>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</si>
  <si>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</si>
  <si>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</si>
  <si>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</si>
  <si>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</si>
  <si>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</si>
  <si>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</si>
  <si>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</si>
  <si>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</si>
  <si>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השמונה</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</si>
  <si>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</si>
  <si>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</si>
  <si>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</si>
  <si>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</si>
  <si>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</si>
  <si>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</si>
  <si>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</si>
  <si>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</si>
  <si>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</si>
  <si>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</si>
  <si>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</si>
  <si>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</si>
  <si>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</si>
  <si>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</si>
  <si>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</si>
  <si>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</si>
  <si>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</si>
  <si>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</si>
  <si>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</si>
  <si>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</si>
  <si>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</si>
  <si>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</si>
  <si>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</si>
  <si>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</si>
  <si>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</si>
  <si>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</si>
  <si>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</si>
  <si>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</si>
  <si>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</si>
  <si>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</si>
  <si>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</si>
  <si>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</si>
  <si>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</si>
  <si>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</si>
  <si>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</si>
  <si>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</si>
  <si>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</si>
  <si>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</si>
  <si>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</si>
  <si>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</si>
  <si>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</si>
  <si>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</si>
  <si>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</si>
  <si>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</si>
  <si>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</si>
  <si>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</si>
  <si>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כחלה</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</si>
  <si>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</si>
  <si>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</si>
  <si>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</si>
  <si>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</si>
  <si>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</si>
  <si>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</si>
  <si>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</si>
  <si>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</si>
  <si>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</si>
  <si>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</si>
  <si>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</si>
  <si>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</si>
  <si>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</si>
  <si>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</si>
  <si>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</si>
  <si>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</si>
  <si>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</si>
  <si>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</si>
  <si>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</si>
  <si>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</si>
  <si>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</si>
  <si>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</si>
  <si>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</si>
  <si>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</si>
  <si>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</si>
  <si>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</si>
  <si>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</si>
  <si>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</si>
  <si>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</si>
  <si>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</si>
  <si>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</si>
  <si>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</si>
  <si>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</si>
  <si>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</si>
  <si>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</si>
  <si>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</si>
  <si>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</si>
  <si>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</si>
  <si>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</si>
  <si>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</si>
  <si>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</si>
  <si>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</si>
  <si>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</si>
  <si>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</si>
  <si>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</si>
  <si>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</si>
  <si>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</si>
  <si>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</si>
  <si>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</si>
  <si>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</si>
  <si>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</si>
  <si>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</si>
  <si>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</si>
  <si>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</si>
  <si>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</si>
  <si>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</si>
  <si>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</si>
  <si>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</si>
  <si>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</si>
  <si>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</si>
  <si>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</si>
  <si>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</si>
  <si>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</si>
  <si>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</si>
  <si>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</si>
  <si>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</si>
  <si>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</si>
  <si>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</si>
  <si>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</si>
  <si>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</si>
  <si>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</si>
  <si>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</si>
  <si>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</si>
  <si>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</si>
  <si>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</si>
  <si>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</si>
  <si>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</si>
  <si>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</si>
  <si>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</si>
  <si>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</si>
  <si>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</si>
  <si>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</si>
  <si>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</si>
  <si>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</si>
  <si>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</si>
  <si>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</si>
  <si>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</si>
  <si>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</si>
  <si>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</si>
  <si>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</si>
  <si>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</si>
  <si>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לוטן</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</si>
  <si>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</si>
  <si>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</si>
  <si>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</si>
  <si>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</si>
  <si>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</si>
  <si>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</si>
  <si>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</si>
  <si>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</si>
  <si>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</si>
  <si>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</si>
  <si>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</si>
  <si>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</si>
  <si>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</si>
  <si>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</si>
  <si>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</si>
  <si>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</si>
  <si>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מגדלים</t>
  </si>
  <si>
    <t>מגל</t>
  </si>
  <si>
    <t>מגן</t>
  </si>
  <si>
    <t>מגן שאול</t>
  </si>
  <si>
    <t>מגשימים</t>
  </si>
  <si>
    <t>מדרך עוז</t>
  </si>
  <si>
    <t>מדרשת בן גוריון</t>
  </si>
  <si>
    <t>מדרשת רופין</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</si>
  <si>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</si>
  <si>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</si>
  <si>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</si>
  <si>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</si>
  <si>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</si>
  <si>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</si>
  <si>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</si>
  <si>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</si>
  <si>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</si>
  <si>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</si>
  <si>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</si>
  <si>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</si>
  <si>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</si>
  <si>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</si>
  <si>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מיצר</t>
  </si>
  <si>
    <t>מירב</t>
  </si>
  <si>
    <t>מירון</t>
  </si>
  <si>
    <t>מישר</t>
  </si>
  <si>
    <t>מכורה</t>
  </si>
  <si>
    <t>מכחול</t>
  </si>
  <si>
    <t>מכמורת</t>
  </si>
  <si>
    <t>מכמנים</t>
  </si>
  <si>
    <t>מלאה</t>
  </si>
  <si>
    <t>מלילות</t>
  </si>
  <si>
    <t>מלכייה</t>
  </si>
  <si>
    <t>מנוחה</t>
  </si>
  <si>
    <t>מנוף</t>
  </si>
  <si>
    <t>מנות</t>
  </si>
  <si>
    <t>מנחמיה</t>
  </si>
  <si>
    <t>מנרה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</si>
  <si>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</si>
  <si>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</si>
  <si>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</si>
  <si>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</si>
  <si>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</si>
  <si>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</si>
  <si>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</si>
  <si>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</si>
  <si>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</si>
  <si>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</si>
  <si>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</si>
  <si>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</si>
  <si>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</si>
  <si>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</si>
  <si>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</si>
  <si>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</si>
  <si>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</si>
  <si>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</si>
  <si>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</si>
  <si>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</si>
  <si>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</si>
  <si>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שומרון</t>
  </si>
  <si>
    <t>מענית</t>
  </si>
  <si>
    <t>מעש</t>
  </si>
  <si>
    <t>מפלסים</t>
  </si>
  <si>
    <t>מצדות יהודה</t>
  </si>
  <si>
    <t>מצובה</t>
  </si>
  <si>
    <t>מצליח</t>
  </si>
  <si>
    <t>מצפה</t>
  </si>
  <si>
    <t>מצפה אבי"ב</t>
  </si>
  <si>
    <t>מצפה אילן</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</si>
  <si>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</si>
  <si>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</si>
  <si>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</si>
  <si>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</si>
  <si>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</si>
  <si>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</si>
  <si>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</si>
  <si>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</si>
  <si>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</si>
  <si>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</si>
  <si>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</si>
  <si>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</si>
  <si>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</si>
  <si>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</si>
  <si>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</si>
  <si>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</si>
  <si>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</si>
  <si>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</si>
  <si>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</si>
  <si>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</si>
  <si>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</si>
  <si>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</si>
  <si>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</si>
  <si>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</si>
  <si>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</si>
  <si>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</si>
  <si>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</si>
  <si>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</si>
  <si>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</si>
  <si>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</si>
  <si>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</si>
  <si>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</si>
  <si>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</si>
  <si>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</si>
  <si>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</si>
  <si>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</si>
  <si>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</si>
  <si>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</si>
  <si>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</si>
  <si>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</si>
  <si>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</si>
  <si>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</si>
  <si>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</si>
  <si>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אילן</t>
  </si>
  <si>
    <t>נווה איתן</t>
  </si>
  <si>
    <t>נווה דניאל</t>
  </si>
  <si>
    <t>נווה זיו</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</si>
  <si>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</si>
  <si>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</si>
  <si>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</si>
  <si>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</si>
  <si>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</si>
  <si>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</si>
  <si>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</si>
  <si>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</si>
  <si>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</si>
  <si>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</si>
  <si>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</si>
  <si>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</si>
  <si>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</si>
  <si>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נורית</t>
  </si>
  <si>
    <t>נחושה</t>
  </si>
  <si>
    <t>נחל עוז</t>
  </si>
  <si>
    <t>נחלה</t>
  </si>
  <si>
    <t>נחליאל</t>
  </si>
  <si>
    <t>נחלים</t>
  </si>
  <si>
    <t>נחם</t>
  </si>
  <si>
    <t>נחשולים</t>
  </si>
  <si>
    <t>נחשון</t>
  </si>
  <si>
    <t>נחשונים</t>
  </si>
  <si>
    <t>נטועה</t>
  </si>
  <si>
    <t>נטור</t>
  </si>
  <si>
    <t>נטע</t>
  </si>
  <si>
    <t>נטעים</t>
  </si>
  <si>
    <t>נטף</t>
  </si>
  <si>
    <t>ניין</t>
  </si>
  <si>
    <t>ניל"י</t>
  </si>
  <si>
    <t>ניצן</t>
  </si>
  <si>
    <t>ניצן ב'</t>
  </si>
  <si>
    <t>ניצנה (קהילת חינוך)</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</si>
  <si>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</si>
  <si>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</si>
  <si>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</si>
  <si>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</si>
  <si>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</si>
  <si>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</si>
  <si>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</si>
  <si>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</si>
  <si>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</si>
  <si>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</si>
  <si>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</si>
  <si>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</si>
  <si>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</si>
  <si>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</si>
  <si>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</si>
  <si>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</si>
  <si>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</si>
  <si>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</si>
  <si>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</si>
  <si>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נס הרים</t>
  </si>
  <si>
    <t>נס עמים</t>
  </si>
  <si>
    <t>נעורים</t>
  </si>
  <si>
    <t>נעלה</t>
  </si>
  <si>
    <t>נעמ"ה</t>
  </si>
  <si>
    <t>נען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</si>
  <si>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</si>
  <si>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</si>
  <si>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</si>
  <si>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</si>
  <si>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</si>
  <si>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</si>
  <si>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</si>
  <si>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</si>
  <si>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</si>
  <si>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</si>
  <si>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</si>
  <si>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</si>
  <si>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</si>
  <si>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</si>
  <si>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</si>
  <si>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</si>
  <si>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</si>
  <si>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סעוה</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</si>
  <si>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</si>
  <si>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</si>
  <si>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</si>
  <si>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</si>
  <si>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</si>
  <si>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</si>
  <si>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</si>
  <si>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</si>
  <si>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</si>
  <si>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</si>
  <si>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</si>
  <si>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</si>
  <si>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</si>
  <si>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</si>
  <si>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</si>
  <si>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</si>
  <si>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</si>
  <si>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עטרת</t>
  </si>
  <si>
    <t>עידן</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</si>
  <si>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</si>
  <si>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</si>
  <si>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</si>
  <si>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</si>
  <si>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</si>
  <si>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</si>
  <si>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</si>
  <si>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</si>
  <si>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</si>
  <si>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</si>
  <si>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</si>
  <si>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</si>
  <si>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</si>
  <si>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השלושה</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</si>
  <si>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</si>
  <si>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</si>
  <si>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</si>
  <si>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</si>
  <si>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</si>
  <si>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</si>
  <si>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</si>
  <si>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</si>
  <si>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</si>
  <si>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</si>
  <si>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</si>
  <si>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</si>
  <si>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</si>
  <si>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</si>
  <si>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</si>
  <si>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</si>
  <si>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</si>
  <si>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</si>
  <si>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</si>
  <si>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</si>
  <si>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</si>
  <si>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</si>
  <si>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</si>
  <si>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</si>
  <si>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</si>
  <si>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</si>
  <si>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</si>
  <si>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</si>
  <si>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</si>
  <si>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</si>
  <si>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</si>
  <si>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</si>
  <si>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</si>
  <si>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</si>
  <si>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</si>
  <si>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</si>
  <si>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</si>
  <si>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</si>
  <si>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</si>
  <si>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</si>
  <si>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</si>
  <si>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</si>
  <si>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</si>
  <si>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</si>
  <si>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</si>
  <si>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</si>
  <si>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</si>
  <si>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</si>
  <si>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</si>
  <si>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פלמחים</t>
  </si>
  <si>
    <t>פני חבר</t>
  </si>
  <si>
    <t>פסגות</t>
  </si>
  <si>
    <t>פעמי תש"ז</t>
  </si>
  <si>
    <t>פצאל</t>
  </si>
  <si>
    <t>פקיעין חדשה</t>
  </si>
  <si>
    <t>פרוד</t>
  </si>
  <si>
    <t>פרזון</t>
  </si>
  <si>
    <t>פרי גן</t>
  </si>
  <si>
    <t>פתחיה</t>
  </si>
  <si>
    <t>צאלים</t>
  </si>
  <si>
    <t>צביה</t>
  </si>
  <si>
    <t>צבעון</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</si>
  <si>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</si>
  <si>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</si>
  <si>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</si>
  <si>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</si>
  <si>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</si>
  <si>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</si>
  <si>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</si>
  <si>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</si>
  <si>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</si>
  <si>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</si>
  <si>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</si>
  <si>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</si>
  <si>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</si>
  <si>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</si>
  <si>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</si>
  <si>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</si>
  <si>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</si>
  <si>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</si>
  <si>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</si>
  <si>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</si>
  <si>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</si>
  <si>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</si>
  <si>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</si>
  <si>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</si>
  <si>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</si>
  <si>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</si>
  <si>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</si>
  <si>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</si>
  <si>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</si>
  <si>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</si>
  <si>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</si>
  <si>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</si>
  <si>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</si>
  <si>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</si>
  <si>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</si>
  <si>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</si>
  <si>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</si>
  <si>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</si>
  <si>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</si>
  <si>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</si>
  <si>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</si>
  <si>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</si>
  <si>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</si>
  <si>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</si>
  <si>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</si>
  <si>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</si>
  <si>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</si>
  <si>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</si>
  <si>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</si>
  <si>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</si>
  <si>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</si>
  <si>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</si>
  <si>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</si>
  <si>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</si>
  <si>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</si>
  <si>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</si>
  <si>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</si>
  <si>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</si>
  <si>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</si>
  <si>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</si>
  <si>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</si>
  <si>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</si>
  <si>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</si>
  <si>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</si>
  <si>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</si>
  <si>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</si>
  <si>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</si>
  <si>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</si>
  <si>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</si>
  <si>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</si>
  <si>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</si>
  <si>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</si>
  <si>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</si>
  <si>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</si>
  <si>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</si>
  <si>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</si>
  <si>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</si>
  <si>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</si>
  <si>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</si>
  <si>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</si>
  <si>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</si>
  <si>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</si>
  <si>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</si>
  <si>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</si>
  <si>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</si>
  <si>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</si>
  <si>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</si>
  <si>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</si>
  <si>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</si>
  <si>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</si>
  <si>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</si>
  <si>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</si>
  <si>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</si>
  <si>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</si>
  <si>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</si>
  <si>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</si>
  <si>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</si>
  <si>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</si>
  <si>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</si>
  <si>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</si>
  <si>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</si>
  <si>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</si>
  <si>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</si>
  <si>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</si>
  <si>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</si>
  <si>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</si>
  <si>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</si>
  <si>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</si>
  <si>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</si>
  <si>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שומרייה</t>
  </si>
  <si>
    <t>שוקדה</t>
  </si>
  <si>
    <t>שורש</t>
  </si>
  <si>
    <t>שורשים</t>
  </si>
  <si>
    <t>שושנת העמקים</t>
  </si>
  <si>
    <t>שזור</t>
  </si>
  <si>
    <t>שחר</t>
  </si>
  <si>
    <t>שחרות</t>
  </si>
  <si>
    <t>שיבולים</t>
  </si>
  <si>
    <t>שייח' דנון</t>
  </si>
  <si>
    <t>שילה</t>
  </si>
  <si>
    <t>שילת</t>
  </si>
  <si>
    <t>שכניה</t>
  </si>
  <si>
    <t>שלווה</t>
  </si>
  <si>
    <t>שלוחות</t>
  </si>
  <si>
    <t>שלומית</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</si>
  <si>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</si>
  <si>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</si>
  <si>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</si>
  <si>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</si>
  <si>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</si>
  <si>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</si>
  <si>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</si>
  <si>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</si>
  <si>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</si>
  <si>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</si>
  <si>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</si>
  <si>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</si>
  <si>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</si>
  <si>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</si>
  <si>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</si>
  <si>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</si>
  <si>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</si>
  <si>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</si>
  <si>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</si>
  <si>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</si>
  <si>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</si>
  <si>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</si>
  <si>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</si>
  <si>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</si>
  <si>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</si>
  <si>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</si>
  <si>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</si>
  <si>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</si>
  <si>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</si>
  <si>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</si>
  <si>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</si>
  <si>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</si>
  <si>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</si>
  <si>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</si>
  <si>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</si>
  <si>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</si>
  <si>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</si>
  <si>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</si>
  <si>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</si>
  <si>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</si>
  <si>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תלמים</t>
  </si>
  <si>
    <t>תמרת</t>
  </si>
  <si>
    <t>תנובות</t>
  </si>
  <si>
    <t>תעוז</t>
  </si>
  <si>
    <t>תפרח</t>
  </si>
  <si>
    <t>תקומה</t>
  </si>
  <si>
    <t>תקוע</t>
  </si>
  <si>
    <t>תרבין א-צאנע (יישוב)</t>
  </si>
  <si>
    <t>תרום</t>
  </si>
  <si>
    <t>תאריך:</t>
  </si>
  <si>
    <t>dd/mm/yyyy</t>
  </si>
  <si>
    <t>במידה שסומן "אחר" בפרטי הבנק, אנא פרט/י:</t>
  </si>
  <si>
    <t>מס' חשבון:</t>
  </si>
  <si>
    <t>אנו הח"מ, מורשי החתימה מטעם מבקש התמיכה, מתחייבים בזאת לקיים את כל ההוראות וההנחיות המפורטות בכתב בקשה והתחייבות זה ולראיה באנו על החתום:</t>
  </si>
  <si>
    <t>תאריך</t>
  </si>
  <si>
    <t>שם מורשה החתימה</t>
  </si>
  <si>
    <t>מס' תעודת זהות</t>
  </si>
  <si>
    <t xml:space="preserve">       חתימה</t>
  </si>
  <si>
    <t>ראש המועצה/מנכ"ל</t>
  </si>
  <si>
    <t xml:space="preserve">      חתימה</t>
  </si>
  <si>
    <t>חשב/גזבר הרשות</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</si>
  <si>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</si>
  <si>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</si>
  <si>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</si>
  <si>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</si>
  <si>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</si>
  <si>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</si>
  <si>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</si>
  <si>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</si>
  <si>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</si>
  <si>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</si>
  <si>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</si>
  <si>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</si>
  <si>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</si>
  <si>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</si>
  <si>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</si>
  <si>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</si>
  <si>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 xml:space="preserve">      שם ושם משפחה           </t>
  </si>
  <si>
    <t xml:space="preserve">  מס' תעודת זהות</t>
  </si>
  <si>
    <t>חתימה:</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</si>
  <si>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</si>
  <si>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</si>
  <si>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</si>
  <si>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</si>
  <si>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</si>
  <si>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</si>
  <si>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</si>
  <si>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</si>
  <si>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</si>
  <si>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</si>
  <si>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</si>
  <si>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</si>
  <si>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t xml:space="preserve">שם המועצה המבקשת: </t>
  </si>
  <si>
    <t>שם היישוב:</t>
  </si>
  <si>
    <t>בחירה מרשימה נפתחת</t>
  </si>
  <si>
    <t>אשכול חברתי-כלכלי (ברמת הישוב)</t>
  </si>
  <si>
    <t>אשכול חברתי-כלכלי (ברמת המועצה)</t>
  </si>
  <si>
    <t>מדד פריפריאלי (ברמת המועצה)</t>
  </si>
  <si>
    <t>מס' בתי אב ביישוב:</t>
  </si>
  <si>
    <t>מוזן אוטומטית</t>
  </si>
  <si>
    <t>יישוב שאין עבורו דירוג חברתי-כלכלי בלמ"ס, ידורג בהתאם לדירוג המועצה בה הוא נכלל</t>
  </si>
  <si>
    <t>יש להזין מספר בלבד</t>
  </si>
  <si>
    <t>שיעור התמיכה % מסך הבקשה</t>
  </si>
  <si>
    <t>מחושב אוטומטית</t>
  </si>
  <si>
    <t>מקורות מימון</t>
  </si>
  <si>
    <t>שיעור %</t>
  </si>
  <si>
    <t>סכום מימון</t>
  </si>
  <si>
    <t>מימון עצמי</t>
  </si>
  <si>
    <t>מועצה</t>
  </si>
  <si>
    <t>יישוב</t>
  </si>
  <si>
    <t>אחר (יש לפרט):</t>
  </si>
  <si>
    <t>החטיבה להתיישבות</t>
  </si>
  <si>
    <t>נמשך אוטומטית מהטבלה העליונה</t>
  </si>
  <si>
    <t>תרומות ותמיכות נוספות</t>
  </si>
  <si>
    <t>סה"כ</t>
  </si>
  <si>
    <t>יש להגיע ל-100%</t>
  </si>
  <si>
    <t>פירוט תכנית העבודה - פעולות בתחום החברה והקליטה</t>
  </si>
  <si>
    <t>גורם מבצע</t>
  </si>
  <si>
    <t>שיעור תמיכה מבוקש</t>
  </si>
  <si>
    <t>סך הכל</t>
  </si>
  <si>
    <t>פירוט תכנית העבודה - פעולות תשתית ובינוי</t>
  </si>
  <si>
    <t>סוג הפעולה</t>
  </si>
  <si>
    <t>תיאור הצורך</t>
  </si>
  <si>
    <t>עלות</t>
  </si>
  <si>
    <t>סכום תמיכה מבוקש</t>
  </si>
  <si>
    <t>בדיקות היתכנות</t>
  </si>
  <si>
    <t>ליווי הקמה וייזום תעסוקה</t>
  </si>
  <si>
    <r>
      <t>תנאי סף ומסמכים שחובה לצרף לבקשה</t>
    </r>
    <r>
      <rPr>
        <b/>
        <sz val="14"/>
        <color indexed="8"/>
        <rFont val="David"/>
        <family val="2"/>
      </rPr>
      <t xml:space="preserve"> </t>
    </r>
  </si>
  <si>
    <t xml:space="preserve">החטיבה רשאית לדרוש ממבקש התמיכה מידע ומסמכים נוספים, כפי שיראה לנכון, לצורך הדיון בבקשה לתמיכה. </t>
  </si>
  <si>
    <t>נא לסמן V בריבוע בצד כל סעיף רלוונטי לבקשה:</t>
  </si>
  <si>
    <t>טופס 149 ממערכת המרכב"ה</t>
  </si>
  <si>
    <t>2</t>
  </si>
  <si>
    <t>טופס 150 חתום ממערכת המרכב"ה</t>
  </si>
  <si>
    <t>3</t>
  </si>
  <si>
    <t>4</t>
  </si>
  <si>
    <r>
      <t xml:space="preserve">טופס בקשה להעברת כספים באמצעות מס"ב - </t>
    </r>
    <r>
      <rPr>
        <b/>
        <u/>
        <sz val="12"/>
        <color theme="1"/>
        <rFont val="David"/>
        <family val="2"/>
      </rPr>
      <t xml:space="preserve">נספח 2 </t>
    </r>
  </si>
  <si>
    <t>5</t>
  </si>
  <si>
    <t>6</t>
  </si>
  <si>
    <t>7</t>
  </si>
  <si>
    <t>8</t>
  </si>
  <si>
    <t>9</t>
  </si>
  <si>
    <t>♦</t>
  </si>
  <si>
    <t>ככלל, לא תינתן תמיכה לישוב אשר קיים לו חוב בספרי החטיבה להתיישבות וטרם הסדיר את חובו.</t>
  </si>
  <si>
    <t>1. נתונים מזהים:</t>
  </si>
  <si>
    <t>שנת הקמה:</t>
  </si>
  <si>
    <t>מיקום:</t>
  </si>
  <si>
    <t>תנועה מיישבת:</t>
  </si>
  <si>
    <t>סיווג יישוב:</t>
  </si>
  <si>
    <t>מצב ביטחוני:</t>
  </si>
  <si>
    <r>
      <rPr>
        <b/>
        <u/>
        <sz val="13"/>
        <color indexed="8"/>
        <rFont val="David"/>
        <family val="2"/>
      </rPr>
      <t>2. רקע כללי</t>
    </r>
    <r>
      <rPr>
        <b/>
        <sz val="11"/>
        <color indexed="8"/>
        <rFont val="David"/>
        <family val="2"/>
      </rPr>
      <t xml:space="preserve">
</t>
    </r>
    <r>
      <rPr>
        <b/>
        <sz val="12"/>
        <color indexed="8"/>
        <rFont val="David"/>
        <family val="2"/>
      </rPr>
      <t>פרוט ותאור התהליכים והסיבות המרכזיות שהובילו למשבר בו נמצא הישוב היום (כולל אבני דרך ואירועים משמעותיים)</t>
    </r>
  </si>
  <si>
    <t>3. נתונים דמוגרפיים:</t>
  </si>
  <si>
    <t>חברים:</t>
  </si>
  <si>
    <t>מספר חברים:</t>
  </si>
  <si>
    <t>מספר בתי אב:</t>
  </si>
  <si>
    <t>גיל ממוצע:</t>
  </si>
  <si>
    <t>מספר ילדים בגילאי 18-0:</t>
  </si>
  <si>
    <t>תושבים:</t>
  </si>
  <si>
    <t>מספר תושבים:</t>
  </si>
  <si>
    <t>מספר בתי אב של תושבים:</t>
  </si>
  <si>
    <t>מתיישבים ב"הרחבה":</t>
  </si>
  <si>
    <t>4. תשתית פיסית לצמיחה דמוגרפית:</t>
  </si>
  <si>
    <t>מספר מבני מגורים פנויים המתאימים לקליטת משפחות לחברות:</t>
  </si>
  <si>
    <t>מספר מבני מגורים להשכרה למשפחות תושבים:</t>
  </si>
  <si>
    <t>מספר מגרשים לשיווק:</t>
  </si>
  <si>
    <t>תיאור מצב התשתיות ביישוב:</t>
  </si>
  <si>
    <t>פירוט מבני הציבור ביישוב (מבני חינוך, מועדון, מועדון נוער, מזכירות וכו'):</t>
  </si>
  <si>
    <t>5. מצב סטטוטורי:</t>
  </si>
  <si>
    <t>קיבולת לפי תמ"א 35:</t>
  </si>
  <si>
    <t>מספר מגרשים פנויים לאחר תכנון מפורט:</t>
  </si>
  <si>
    <t>תכנית מתאר בתוקף - פירוט שלבים:</t>
  </si>
  <si>
    <t>6. מצב כלכל (תיאור כללי):</t>
  </si>
  <si>
    <t>מקורות פרנסה:</t>
  </si>
  <si>
    <t>אמצעי יצור:</t>
  </si>
  <si>
    <t>קרקע, מים מכסות ייצור (בעל חיים, חלב, ביצים וכדו'):</t>
  </si>
  <si>
    <t>הסדרי חובות:</t>
  </si>
  <si>
    <t>תיאור כללי תמציתי של המצב הכלכלי:</t>
  </si>
  <si>
    <t>מבנה ארגוני - אגודה שיתופית חקלאית/ אגודה שיתופית קהילתית/ועד מקומי:</t>
  </si>
  <si>
    <t>מצב אגודה שיתופית קהילתית/ועד מקומי:</t>
  </si>
  <si>
    <t>ניהול והתנהלות קהילתית:</t>
  </si>
  <si>
    <r>
      <t xml:space="preserve">תקציב הקהילה ותכנית עבודה:
</t>
    </r>
    <r>
      <rPr>
        <b/>
        <sz val="12"/>
        <color indexed="10"/>
        <rFont val="David"/>
        <family val="2"/>
      </rPr>
      <t>יש לצרף במסמך נפרד</t>
    </r>
  </si>
  <si>
    <t>גביית מיסי קהילה, גובה המס ואחוזי גביה:</t>
  </si>
  <si>
    <t>פעילות ועדות:</t>
  </si>
  <si>
    <t>פעילות קהילתית:</t>
  </si>
  <si>
    <t>לכידות חברתית:</t>
  </si>
  <si>
    <t>מנהיגות:</t>
  </si>
  <si>
    <t>קונפליקטים ביישוב:</t>
  </si>
  <si>
    <t>תהליכי קליטה בשנים האחרונות:</t>
  </si>
  <si>
    <t>פירוט החסמים לצמיחת היישוב:</t>
  </si>
  <si>
    <t>פירוט הנושאים המרכזיים לטיפול:</t>
  </si>
  <si>
    <t>הערות נוספות:</t>
  </si>
  <si>
    <t>שם ממלא השאלון:</t>
  </si>
  <si>
    <t>תפקיד ממלא השאלון:</t>
  </si>
  <si>
    <t>פרטי איש הקשר:</t>
  </si>
  <si>
    <r>
      <t xml:space="preserve">רשימת תיוג מלאה - </t>
    </r>
    <r>
      <rPr>
        <b/>
        <u/>
        <sz val="12"/>
        <color theme="1"/>
        <rFont val="David"/>
        <family val="2"/>
      </rPr>
      <t>נספח 1</t>
    </r>
  </si>
  <si>
    <t>מרחב:</t>
  </si>
  <si>
    <t>נמשך אוטומטית מתוך הטבלאות למטה</t>
  </si>
  <si>
    <t>תחום הפעילות</t>
  </si>
  <si>
    <t>ביצוע מלא (תשתית ובינוי בלבד)*</t>
  </si>
  <si>
    <t>הערכת עלות 
(₪ כולל מע"מ)</t>
  </si>
  <si>
    <t>סכום התמיכה 
(₪ כולל מע"מ)</t>
  </si>
  <si>
    <t>שיעור התמיכה (%)</t>
  </si>
  <si>
    <t>חברה וקליטה - פעולות ליצירת צמיחה דמוגרפית</t>
  </si>
  <si>
    <t>חברה וקליטה - פעולות ליצירת לכידות וחוסן חברתי</t>
  </si>
  <si>
    <t xml:space="preserve">סה"כ עלות כוללת </t>
  </si>
  <si>
    <t xml:space="preserve">1 - נושאי חברה וקליטה </t>
  </si>
  <si>
    <t xml:space="preserve">2 - נושאי תשתיות ובינוי </t>
  </si>
  <si>
    <t xml:space="preserve">תכניות סטטוטוריות לישובים </t>
  </si>
  <si>
    <t xml:space="preserve">שיפוץ מבנים קיימים למגורים זמניים ולשימושים ציבוריים </t>
  </si>
  <si>
    <t xml:space="preserve">מיפוי יישובים </t>
  </si>
  <si>
    <r>
      <rPr>
        <b/>
        <sz val="11"/>
        <rFont val="Arial"/>
        <family val="2"/>
      </rPr>
      <t>מועצות אזוריות</t>
    </r>
    <r>
      <rPr>
        <b/>
        <sz val="10"/>
        <rFont val="Arial"/>
        <family val="2"/>
      </rPr>
      <t xml:space="preserve">
</t>
    </r>
    <r>
      <rPr>
        <b/>
        <sz val="9"/>
        <rFont val="Arial"/>
        <family val="2"/>
      </rPr>
      <t>שנת עדכון: 2023 (קובץ רשויות מקומיות למ"ס, 13.12.2023)</t>
    </r>
  </si>
  <si>
    <t>מרחב חטל</t>
  </si>
  <si>
    <t>מעמד מוניציפלי</t>
  </si>
  <si>
    <t>סה"כ  אוכלוסייה ב-2021</t>
  </si>
  <si>
    <t>סה"כ יישובים במועצה</t>
  </si>
  <si>
    <t>אשכול חברתי-כלכלי</t>
  </si>
  <si>
    <t>הדרום</t>
  </si>
  <si>
    <t>מועצה אזורית</t>
  </si>
  <si>
    <t>הצפון</t>
  </si>
  <si>
    <t>חיפה</t>
  </si>
  <si>
    <r>
      <t xml:space="preserve">דירוג מועצות מקומיות
</t>
    </r>
    <r>
      <rPr>
        <b/>
        <sz val="9"/>
        <color theme="1"/>
        <rFont val="Arial"/>
        <family val="2"/>
        <scheme val="minor"/>
      </rPr>
      <t>שנת עדכון: 2023 (קובץ רשויות מקומיות למ"ס, 13.12.2023)</t>
    </r>
  </si>
  <si>
    <t>מס' סידורי</t>
  </si>
  <si>
    <t>מחוז/נפה</t>
  </si>
  <si>
    <t>אבו גוש</t>
  </si>
  <si>
    <t>0472</t>
  </si>
  <si>
    <t>ירושלים</t>
  </si>
  <si>
    <t>מועצה מקומית</t>
  </si>
  <si>
    <t>אבו סנאן</t>
  </si>
  <si>
    <t>0473</t>
  </si>
  <si>
    <t>אבן יהודה</t>
  </si>
  <si>
    <t>0182</t>
  </si>
  <si>
    <t>המרכז</t>
  </si>
  <si>
    <t>אורנית</t>
  </si>
  <si>
    <t>3760</t>
  </si>
  <si>
    <t>אזור יהודה והשומרון</t>
  </si>
  <si>
    <t>אזור</t>
  </si>
  <si>
    <t>0565</t>
  </si>
  <si>
    <t>תל אביב</t>
  </si>
  <si>
    <t>אכסאל</t>
  </si>
  <si>
    <t>0478</t>
  </si>
  <si>
    <t>אליכין</t>
  </si>
  <si>
    <t>0041</t>
  </si>
  <si>
    <t>אלפי מנשה</t>
  </si>
  <si>
    <t>3750</t>
  </si>
  <si>
    <t>אלקנה</t>
  </si>
  <si>
    <t>3560</t>
  </si>
  <si>
    <t>אעבלין</t>
  </si>
  <si>
    <t>0529</t>
  </si>
  <si>
    <t>אפרת</t>
  </si>
  <si>
    <t>3650</t>
  </si>
  <si>
    <t>באר יעקב</t>
  </si>
  <si>
    <t>2530</t>
  </si>
  <si>
    <t>בועיינה-נוג'ידאת</t>
  </si>
  <si>
    <t>0482</t>
  </si>
  <si>
    <t>בוקעאתא</t>
  </si>
  <si>
    <t>4001</t>
  </si>
  <si>
    <t>ביר אל-מכסור</t>
  </si>
  <si>
    <t>0998</t>
  </si>
  <si>
    <t>בית אל</t>
  </si>
  <si>
    <t>3574</t>
  </si>
  <si>
    <t>בית אריה-עופרים</t>
  </si>
  <si>
    <t>3652</t>
  </si>
  <si>
    <t>בית ג'ן</t>
  </si>
  <si>
    <t>0480</t>
  </si>
  <si>
    <t>בית דגן</t>
  </si>
  <si>
    <t>0466</t>
  </si>
  <si>
    <t>בני עי"ש</t>
  </si>
  <si>
    <t>1066</t>
  </si>
  <si>
    <t>בנימינה-גבעת עדה</t>
  </si>
  <si>
    <t>9800</t>
  </si>
  <si>
    <t>בסמ"ה</t>
  </si>
  <si>
    <t>1326</t>
  </si>
  <si>
    <t>בסמת טבעון</t>
  </si>
  <si>
    <t>0944</t>
  </si>
  <si>
    <t>בענה</t>
  </si>
  <si>
    <t>0483</t>
  </si>
  <si>
    <t>גבעת זאב</t>
  </si>
  <si>
    <t>3730</t>
  </si>
  <si>
    <t>ג'דיידה-מכר</t>
  </si>
  <si>
    <t>1292</t>
  </si>
  <si>
    <t>גדרה</t>
  </si>
  <si>
    <t>2550</t>
  </si>
  <si>
    <t>ג'ולס</t>
  </si>
  <si>
    <t>0485</t>
  </si>
  <si>
    <t>ג'לג'וליה</t>
  </si>
  <si>
    <t>0627</t>
  </si>
  <si>
    <t>גן יבנה</t>
  </si>
  <si>
    <t>0166</t>
  </si>
  <si>
    <t>גני תקווה</t>
  </si>
  <si>
    <t>0229</t>
  </si>
  <si>
    <t>ג'סר א-זרקא</t>
  </si>
  <si>
    <t>0541</t>
  </si>
  <si>
    <t>ג'ש (גוש חלב)</t>
  </si>
  <si>
    <t>0487</t>
  </si>
  <si>
    <t>ג'ת</t>
  </si>
  <si>
    <t>0628</t>
  </si>
  <si>
    <t>דאלית אל-כרמל</t>
  </si>
  <si>
    <t>0494</t>
  </si>
  <si>
    <t>דבורייה</t>
  </si>
  <si>
    <t>0489</t>
  </si>
  <si>
    <t>דייר אל-אסד</t>
  </si>
  <si>
    <t>0490</t>
  </si>
  <si>
    <t>דייר חנא</t>
  </si>
  <si>
    <t>0492</t>
  </si>
  <si>
    <t>הר אדר</t>
  </si>
  <si>
    <t>3769</t>
  </si>
  <si>
    <t>זכרון יעקב</t>
  </si>
  <si>
    <t>9300</t>
  </si>
  <si>
    <t>זמר</t>
  </si>
  <si>
    <t>1290</t>
  </si>
  <si>
    <t>זרזיר</t>
  </si>
  <si>
    <t>0975</t>
  </si>
  <si>
    <t>חורה</t>
  </si>
  <si>
    <t>1303</t>
  </si>
  <si>
    <t>חורפיש</t>
  </si>
  <si>
    <t>0496</t>
  </si>
  <si>
    <t>חצור הגלילית</t>
  </si>
  <si>
    <t>2034</t>
  </si>
  <si>
    <t>חריש</t>
  </si>
  <si>
    <t>1247</t>
  </si>
  <si>
    <t>טובא-זנגרייה</t>
  </si>
  <si>
    <t>0962</t>
  </si>
  <si>
    <t>טורעאן</t>
  </si>
  <si>
    <t>0498</t>
  </si>
  <si>
    <t>יאנוח-ג'ת</t>
  </si>
  <si>
    <t>1295</t>
  </si>
  <si>
    <t>יבנאל</t>
  </si>
  <si>
    <t>0046</t>
  </si>
  <si>
    <t>0029</t>
  </si>
  <si>
    <t>יפיע</t>
  </si>
  <si>
    <t>0499</t>
  </si>
  <si>
    <t>ירוחם</t>
  </si>
  <si>
    <t>0831</t>
  </si>
  <si>
    <t>ירכא</t>
  </si>
  <si>
    <t>0502</t>
  </si>
  <si>
    <t>כאבול</t>
  </si>
  <si>
    <t>0504</t>
  </si>
  <si>
    <t>כאוכב אבו אל-היג'א</t>
  </si>
  <si>
    <t>0505</t>
  </si>
  <si>
    <t>כוכב יאיר</t>
  </si>
  <si>
    <t>1224</t>
  </si>
  <si>
    <t>כסיפה</t>
  </si>
  <si>
    <t>1059</t>
  </si>
  <si>
    <t>כסרא-סמיע</t>
  </si>
  <si>
    <t>1296</t>
  </si>
  <si>
    <t>כעביה-טבאש-חג'אג'רה</t>
  </si>
  <si>
    <t>0978</t>
  </si>
  <si>
    <t>כפר ברא</t>
  </si>
  <si>
    <t>0633</t>
  </si>
  <si>
    <t>כפר ורדים</t>
  </si>
  <si>
    <t>1263</t>
  </si>
  <si>
    <t>כפר יאסיף</t>
  </si>
  <si>
    <t>0507</t>
  </si>
  <si>
    <t>כפר כמא</t>
  </si>
  <si>
    <t>0508</t>
  </si>
  <si>
    <t>כפר כנא</t>
  </si>
  <si>
    <t>0509</t>
  </si>
  <si>
    <t>כפר מנדא</t>
  </si>
  <si>
    <t>0510</t>
  </si>
  <si>
    <t>כפר קרע</t>
  </si>
  <si>
    <t>0654</t>
  </si>
  <si>
    <t>כפר שמריהו</t>
  </si>
  <si>
    <t>0267</t>
  </si>
  <si>
    <t>כפר תבור</t>
  </si>
  <si>
    <t>0047</t>
  </si>
  <si>
    <t>להבים</t>
  </si>
  <si>
    <t>1271</t>
  </si>
  <si>
    <t>לקיה</t>
  </si>
  <si>
    <t>1060</t>
  </si>
  <si>
    <t>מבשרת ציון</t>
  </si>
  <si>
    <t>1015</t>
  </si>
  <si>
    <t>מגאר</t>
  </si>
  <si>
    <t>0481</t>
  </si>
  <si>
    <t>מג'ד אל-כרום</t>
  </si>
  <si>
    <t>0516</t>
  </si>
  <si>
    <t>0065</t>
  </si>
  <si>
    <t>מג'דל שמס</t>
  </si>
  <si>
    <t>4201</t>
  </si>
  <si>
    <t>מזכרת בתיה</t>
  </si>
  <si>
    <t>0028</t>
  </si>
  <si>
    <t>מזרעה</t>
  </si>
  <si>
    <t>0517</t>
  </si>
  <si>
    <t>0043</t>
  </si>
  <si>
    <t>מיתר</t>
  </si>
  <si>
    <t>1268</t>
  </si>
  <si>
    <t>מסעדה</t>
  </si>
  <si>
    <t>4203</t>
  </si>
  <si>
    <t>מעיליא</t>
  </si>
  <si>
    <t>0518</t>
  </si>
  <si>
    <t>3608</t>
  </si>
  <si>
    <t>מעלה עירון</t>
  </si>
  <si>
    <t>1327</t>
  </si>
  <si>
    <t>מצפה רמון</t>
  </si>
  <si>
    <t>0099</t>
  </si>
  <si>
    <t>משהד</t>
  </si>
  <si>
    <t>0520</t>
  </si>
  <si>
    <t>נחף</t>
  </si>
  <si>
    <t>0522</t>
  </si>
  <si>
    <t>סאג'ור</t>
  </si>
  <si>
    <t>0525</t>
  </si>
  <si>
    <t>סביון</t>
  </si>
  <si>
    <t>0587</t>
  </si>
  <si>
    <t>ע'ג'ר</t>
  </si>
  <si>
    <t>4501</t>
  </si>
  <si>
    <t>עומר</t>
  </si>
  <si>
    <t>0666</t>
  </si>
  <si>
    <t>עיילבון</t>
  </si>
  <si>
    <t>0530</t>
  </si>
  <si>
    <t>עילוט</t>
  </si>
  <si>
    <t>0511</t>
  </si>
  <si>
    <t>עין מאהל</t>
  </si>
  <si>
    <t>0532</t>
  </si>
  <si>
    <t>עין קנייא</t>
  </si>
  <si>
    <t>4502</t>
  </si>
  <si>
    <t>עמנואל</t>
  </si>
  <si>
    <t>3660</t>
  </si>
  <si>
    <t>עספיא</t>
  </si>
  <si>
    <t>0534</t>
  </si>
  <si>
    <t>ערערה</t>
  </si>
  <si>
    <t>0637</t>
  </si>
  <si>
    <t>ערערה-בנגב</t>
  </si>
  <si>
    <t>1192</t>
  </si>
  <si>
    <t>פוריידיס</t>
  </si>
  <si>
    <t>0537</t>
  </si>
  <si>
    <t>פסוטה</t>
  </si>
  <si>
    <t>0535</t>
  </si>
  <si>
    <t>פקיעין (בוקייעה)</t>
  </si>
  <si>
    <t>0536</t>
  </si>
  <si>
    <t>פרדס חנה-כרכור</t>
  </si>
  <si>
    <t>7800</t>
  </si>
  <si>
    <t>פרדסייה</t>
  </si>
  <si>
    <t>0171</t>
  </si>
  <si>
    <t>קדומים</t>
  </si>
  <si>
    <t>3557</t>
  </si>
  <si>
    <t>קדימה-צורן</t>
  </si>
  <si>
    <t>0195</t>
  </si>
  <si>
    <t>קצרין</t>
  </si>
  <si>
    <t>4100</t>
  </si>
  <si>
    <t>קריית ארבע</t>
  </si>
  <si>
    <t>3611</t>
  </si>
  <si>
    <t>קריית טבעון</t>
  </si>
  <si>
    <t>2300</t>
  </si>
  <si>
    <t>קריית יערים</t>
  </si>
  <si>
    <t>1137</t>
  </si>
  <si>
    <t>קריית עקרון</t>
  </si>
  <si>
    <t>0469</t>
  </si>
  <si>
    <t>קרני שומרון</t>
  </si>
  <si>
    <t>3640</t>
  </si>
  <si>
    <t>ראמה</t>
  </si>
  <si>
    <t>0543</t>
  </si>
  <si>
    <t>ראש פינה</t>
  </si>
  <si>
    <t>0026</t>
  </si>
  <si>
    <t>ריינה</t>
  </si>
  <si>
    <t>0542</t>
  </si>
  <si>
    <t>רכסים</t>
  </si>
  <si>
    <t>0922</t>
  </si>
  <si>
    <t>רמת ישי</t>
  </si>
  <si>
    <t>0122</t>
  </si>
  <si>
    <t>שבלי - אום אל-גנם</t>
  </si>
  <si>
    <t>0913</t>
  </si>
  <si>
    <t>שגב-שלום</t>
  </si>
  <si>
    <t>1286</t>
  </si>
  <si>
    <t>שוהם</t>
  </si>
  <si>
    <t>1304</t>
  </si>
  <si>
    <t>שלומי</t>
  </si>
  <si>
    <t>0812</t>
  </si>
  <si>
    <t>שעב</t>
  </si>
  <si>
    <t>0538</t>
  </si>
  <si>
    <t>תל מונד</t>
  </si>
  <si>
    <t>0154</t>
  </si>
  <si>
    <t>תל שבע</t>
  </si>
  <si>
    <t>1054</t>
  </si>
  <si>
    <r>
      <rPr>
        <b/>
        <sz val="11"/>
        <color theme="1"/>
        <rFont val="Arial"/>
        <family val="2"/>
        <scheme val="minor"/>
      </rPr>
      <t>דירוג יישובים</t>
    </r>
    <r>
      <rPr>
        <b/>
        <sz val="10"/>
        <color theme="1"/>
        <rFont val="Arial"/>
        <family val="2"/>
        <scheme val="minor"/>
      </rPr>
      <t xml:space="preserve">
</t>
    </r>
    <r>
      <rPr>
        <b/>
        <sz val="9"/>
        <color theme="1"/>
        <rFont val="Arial"/>
        <family val="2"/>
        <scheme val="minor"/>
      </rPr>
      <t>שנת עדכון דירוג חברתי-כלכלי: 4.6.2023 (אפיון יחידות גאוגרפיות וסיווגן לפי הרמה החברתית-כלכלית של האוכלוסייה בשנת 2019, למ"ס).
שנת עדכון סוג היישוב: החלטה מספר 919 של הממשלה מיום 10.09.2023</t>
    </r>
  </si>
  <si>
    <t>מאוימים</t>
  </si>
  <si>
    <t>יישובים חדשים</t>
  </si>
  <si>
    <t>יישוב מיעוטים</t>
  </si>
  <si>
    <t>אבו ג'ווייעד (שבט)</t>
  </si>
  <si>
    <t xml:space="preserve">כן </t>
  </si>
  <si>
    <t>אבו סריחאן (שבט)</t>
  </si>
  <si>
    <t>אבו עבדון (שבט)</t>
  </si>
  <si>
    <t>אבו עמאר (שבט)</t>
  </si>
  <si>
    <t>אבו עמרה (שבט)</t>
  </si>
  <si>
    <t>אבו קורינאת (שבט)</t>
  </si>
  <si>
    <t>אבו רובעייה (שבט)</t>
  </si>
  <si>
    <t>אבו רוקייק (שבט)</t>
  </si>
  <si>
    <t xml:space="preserve">אבו תלול </t>
  </si>
  <si>
    <t xml:space="preserve">אביטל </t>
  </si>
  <si>
    <t xml:space="preserve">אטרש (שבט) </t>
  </si>
  <si>
    <t xml:space="preserve">אילת </t>
  </si>
  <si>
    <t>אסד (שבט)</t>
  </si>
  <si>
    <t>אעצם (שבט)</t>
  </si>
  <si>
    <t>אפיניש (שבט)</t>
  </si>
  <si>
    <t xml:space="preserve">אריאל </t>
  </si>
  <si>
    <t>אשבל</t>
  </si>
  <si>
    <t xml:space="preserve">בועיינה - נוג'ידאת </t>
  </si>
  <si>
    <t>בית זיד</t>
  </si>
  <si>
    <t xml:space="preserve">בית שאן </t>
  </si>
  <si>
    <t xml:space="preserve">ג'נאביב (שבט) </t>
  </si>
  <si>
    <t xml:space="preserve">הודיות </t>
  </si>
  <si>
    <t>הוואשלה (שבט)</t>
  </si>
  <si>
    <t>הוזייל (שבט)</t>
  </si>
  <si>
    <t>היישוב היהודי בחברון</t>
  </si>
  <si>
    <t>זבארגה (שבט)</t>
  </si>
  <si>
    <t xml:space="preserve">חבר </t>
  </si>
  <si>
    <t>חוג'ייראת (ד'הרה) (שבט)</t>
  </si>
  <si>
    <t/>
  </si>
  <si>
    <t xml:space="preserve">טמרה </t>
  </si>
  <si>
    <t>יעל</t>
  </si>
  <si>
    <t>כישור</t>
  </si>
  <si>
    <t>כפר אלדד</t>
  </si>
  <si>
    <t>מבואות יריחו</t>
  </si>
  <si>
    <t>מג'ד אל-כרם</t>
  </si>
  <si>
    <t xml:space="preserve">מג'דל שמס </t>
  </si>
  <si>
    <t xml:space="preserve">מגאר </t>
  </si>
  <si>
    <t xml:space="preserve">מגדל </t>
  </si>
  <si>
    <t>מגרון</t>
  </si>
  <si>
    <t xml:space="preserve">מחנה יתיר </t>
  </si>
  <si>
    <t xml:space="preserve">מלכישוע </t>
  </si>
  <si>
    <t xml:space="preserve">מסעודין אל - עזאזמה (שבט) </t>
  </si>
  <si>
    <t xml:space="preserve">מעלות - תרשיחא </t>
  </si>
  <si>
    <t>נווה אטי"ב</t>
  </si>
  <si>
    <t>נווה זוהר</t>
  </si>
  <si>
    <t>נווה חריף</t>
  </si>
  <si>
    <t xml:space="preserve">נווה צוף </t>
  </si>
  <si>
    <t>נוף הגליל</t>
  </si>
  <si>
    <t xml:space="preserve">נחף </t>
  </si>
  <si>
    <t>נמרוד</t>
  </si>
  <si>
    <t>נערן</t>
  </si>
  <si>
    <t>נצאצרה (שבט)</t>
  </si>
  <si>
    <t>סואעד (כמאנה) (שבט)</t>
  </si>
  <si>
    <t>סייד (שבט)</t>
  </si>
  <si>
    <t>עוקבי (בנו עוקבה) (שבט)</t>
  </si>
  <si>
    <t xml:space="preserve">עזוז </t>
  </si>
  <si>
    <t xml:space="preserve">עטאוונה (שבט) </t>
  </si>
  <si>
    <t xml:space="preserve">עיילבון </t>
  </si>
  <si>
    <t xml:space="preserve">עין חצבה </t>
  </si>
  <si>
    <t>עמיחי</t>
  </si>
  <si>
    <t>עפולה</t>
  </si>
  <si>
    <t>עראבה</t>
  </si>
  <si>
    <t>עראמשה</t>
  </si>
  <si>
    <t>קבועה (שבט)</t>
  </si>
  <si>
    <t>קודייראת א-צאנע (שבט)</t>
  </si>
  <si>
    <t xml:space="preserve">קוואעין (שבט) </t>
  </si>
  <si>
    <t xml:space="preserve">קריית ארבע </t>
  </si>
  <si>
    <t xml:space="preserve">קריית שמונה </t>
  </si>
  <si>
    <t xml:space="preserve">קרני שומרון </t>
  </si>
  <si>
    <t>רביד</t>
  </si>
  <si>
    <t xml:space="preserve">רוח מדבר </t>
  </si>
  <si>
    <t>רמת טרמפ</t>
  </si>
  <si>
    <t>שבי דרום</t>
  </si>
  <si>
    <t>שיזף</t>
  </si>
  <si>
    <t>שיטים</t>
  </si>
  <si>
    <t>שלווה במדבר</t>
  </si>
  <si>
    <t xml:space="preserve">שני </t>
  </si>
  <si>
    <t>שפרעם</t>
  </si>
  <si>
    <t>תרבין א-צאנע (שבט)</t>
  </si>
  <si>
    <t xml:space="preserve">שם הרשות
מועצה אזורית/מקומית </t>
  </si>
  <si>
    <t>כתב מינוי להקמת ועד היגוי. משותפת למועצה, ליישוב, לחטיבה ולגורמים רלוונטיים נוספים. כתב המינוי ייחתם על ידי ראש המועצה וע"י מנהל המרחב הרלוונטי</t>
  </si>
  <si>
    <r>
      <t>נספח ביטוח חתום ע"י מורשי החתימה של המועצה -</t>
    </r>
    <r>
      <rPr>
        <b/>
        <sz val="12"/>
        <color theme="1"/>
        <rFont val="David"/>
        <family val="2"/>
      </rPr>
      <t xml:space="preserve"> נספח 4 </t>
    </r>
  </si>
  <si>
    <r>
      <t xml:space="preserve">נספח התנאים הכלליים חתום בחתימה מלאה של מורשי החתימה מטעם המועצה - </t>
    </r>
    <r>
      <rPr>
        <b/>
        <sz val="12"/>
        <color theme="1"/>
        <rFont val="David"/>
        <family val="2"/>
      </rPr>
      <t xml:space="preserve">נספח 5 </t>
    </r>
  </si>
  <si>
    <t>הקמת/הצבת מבנים זמניים למגורים</t>
  </si>
  <si>
    <t>פרויקטור בתחום התשתיות</t>
  </si>
  <si>
    <t>מנועי צמיחה - תמיכה בשירותי תכנון, קידום, ליווי וניהול של יוזמות לפיתוח</t>
  </si>
  <si>
    <r>
      <t xml:space="preserve">הוצאות מוניציפליות </t>
    </r>
    <r>
      <rPr>
        <sz val="12"/>
        <color theme="1"/>
        <rFont val="Arial"/>
        <family val="2"/>
        <scheme val="minor"/>
      </rPr>
      <t xml:space="preserve">– רק עבור יישוב של החטיבה הנמצא בשטח גלילי </t>
    </r>
  </si>
  <si>
    <t>תשתיות ובינוי - מבני מגורים וקהילה</t>
  </si>
  <si>
    <t>תשתיות ובינוי - פעולות ליצירת מנועי צמיחה ולטיפול כלכלי ותעסוקתי</t>
  </si>
  <si>
    <t>פרסום ושיווק/ייעוץ משפטי/תכנון</t>
  </si>
  <si>
    <t>סיכום כלל הפעולות</t>
  </si>
  <si>
    <t xml:space="preserve"> </t>
  </si>
  <si>
    <t>פעולות חברה וקליטה - מקורות המימון (₪) (שיעור התמיכה לא יעלה על השיעור המקסימלי כמפורט בסעיף 9 בנוהל):</t>
  </si>
  <si>
    <t>פעולות תשתית ובינוי - מקורות המימון (₪) (שיעור התמיכה לא יעלה על השיעור המקסימלי כמפורט בסעיף 9 בנוהל):</t>
  </si>
  <si>
    <t>פירוט עלויות מוערך של ביצוע כלל הפרויקטים ביישוב (₪ כולל מע"מ. שיעור התמיכה לא יעלה על השיעור המקסימלי כמפורט בסעיף 9 בנוהל):</t>
  </si>
  <si>
    <t>12</t>
  </si>
  <si>
    <t>13</t>
  </si>
  <si>
    <t>14</t>
  </si>
  <si>
    <t>15</t>
  </si>
  <si>
    <t>16</t>
  </si>
  <si>
    <t>17</t>
  </si>
  <si>
    <t>18</t>
  </si>
  <si>
    <t>פרויקטים בתחום תשתיות ובינוי</t>
  </si>
  <si>
    <r>
      <rPr>
        <u/>
        <sz val="12"/>
        <color theme="1"/>
        <rFont val="David"/>
        <family val="2"/>
      </rPr>
      <t>מסמך המעיד על זיקת המבקש לקרקע</t>
    </r>
    <r>
      <rPr>
        <sz val="12"/>
        <color theme="1"/>
        <rFont val="David"/>
        <family val="2"/>
        <charset val="177"/>
      </rPr>
      <t xml:space="preserve"> מושא בקשתו</t>
    </r>
  </si>
  <si>
    <t>מסמך המעיד על התאמה בין הבקשה לבין ייעוד הקרקע שעליה ימומש הפרוייקט</t>
  </si>
  <si>
    <t>פרויקטי ביצוע</t>
  </si>
  <si>
    <r>
      <t xml:space="preserve">ביצוע תשתית או מבנה </t>
    </r>
    <r>
      <rPr>
        <b/>
        <sz val="12"/>
        <color theme="1"/>
        <rFont val="David"/>
        <family val="2"/>
      </rPr>
      <t>חדשים</t>
    </r>
    <r>
      <rPr>
        <sz val="12"/>
        <color theme="1"/>
        <rFont val="David"/>
        <family val="2"/>
        <charset val="177"/>
      </rPr>
      <t xml:space="preserve"> - תכנית הכוללת תכנון ראשוני (שרטוט מקצועי ע"י מהנדס או אדריכל).
שיפוץ במבנים/תשתית </t>
    </r>
    <r>
      <rPr>
        <b/>
        <sz val="12"/>
        <color theme="1"/>
        <rFont val="David"/>
        <family val="2"/>
      </rPr>
      <t>קיימים</t>
    </r>
    <r>
      <rPr>
        <sz val="12"/>
        <color theme="1"/>
        <rFont val="David"/>
        <family val="2"/>
        <charset val="177"/>
      </rPr>
      <t xml:space="preserve"> - לכל הפחות מפרט/אומדן (במקום התוכנית).</t>
    </r>
  </si>
  <si>
    <t>בקשה להיתר בניה או מסמך המעיד על פטור מהיתר חתום על ידי מהנדס המועצה</t>
  </si>
  <si>
    <t>פרויקטי תכנון</t>
  </si>
  <si>
    <t>19</t>
  </si>
  <si>
    <t>אומדן עלויות ראשוני לפחות מאושר על ידי מהנדס המועצה או מהנדס אחר מטעמו (לא רלוונטי לפרויקט המבוצע על ידי החטיבה להתיישבות)</t>
  </si>
  <si>
    <t>סימון של תחום הבקשה על גבי תצ"א עם רקע תב"ע וכן ציון מספר גוש, חלקה ומגרש שבו נמצא תחום הבקשה</t>
  </si>
  <si>
    <t>הערכת עלות לצוות התכנון (בין אם על ידי הצעת מחיר של מתכננים או לפי אחוז מעלות משוערת של הפרויקט)</t>
  </si>
  <si>
    <t>תשריט ובו סימון תחום הבקשה על גבי תוכנית מאושרת (תב"ע), כולל תצ"א עם סימון של תחום הבקשה וציון מספר גוש, חלקה ומגרש (לא רלוונטי בבקשה לתכנון תוכנית אב, תוכנית מתאר ותכנון תב"ע)</t>
  </si>
  <si>
    <r>
      <t xml:space="preserve">תכנון של מבנה </t>
    </r>
    <r>
      <rPr>
        <b/>
        <sz val="12"/>
        <color theme="1"/>
        <rFont val="David"/>
        <family val="2"/>
      </rPr>
      <t>חדש</t>
    </r>
    <r>
      <rPr>
        <sz val="12"/>
        <color theme="1"/>
        <rFont val="David"/>
        <family val="2"/>
        <charset val="177"/>
      </rPr>
      <t xml:space="preserve"> או תשתית חדשה – יש להגיש פרוגרמה תכנונית/מצגת מקצועית של הפרויקט המוצע חתומה ע"י אדריכל או מהנדס. 
תכנון של מבנה </t>
    </r>
    <r>
      <rPr>
        <b/>
        <sz val="12"/>
        <color theme="1"/>
        <rFont val="David"/>
        <family val="2"/>
      </rPr>
      <t>קיים</t>
    </r>
    <r>
      <rPr>
        <sz val="12"/>
        <color theme="1"/>
        <rFont val="David"/>
        <family val="2"/>
        <charset val="177"/>
      </rPr>
      <t xml:space="preserve"> או שיקום של תשתית קיימת - יש להגיש מפרט לשיפוץ/שיקום, וככל שהשיפוץ/שיקום דורש אישור אדריכל/מהנדס – יש להגיש גם תכנית של הפרויקט המוצע חתומה ע"י אדריכל או מהנדס</t>
    </r>
  </si>
  <si>
    <t>21</t>
  </si>
  <si>
    <t>22</t>
  </si>
  <si>
    <t>23</t>
  </si>
  <si>
    <t xml:space="preserve">מנהל פרוייקט הנדסי/פרוייקטור </t>
  </si>
  <si>
    <t>הערכה ראשונית לפחות של התמורה שתשולם לפרוייקטור</t>
  </si>
  <si>
    <t>תכנית עבודה ראשונית לפחות (פרוגרמה לפרוייקטור)</t>
  </si>
  <si>
    <r>
      <t xml:space="preserve">עבור </t>
    </r>
    <r>
      <rPr>
        <b/>
        <u/>
        <sz val="12"/>
        <color theme="1"/>
        <rFont val="David"/>
        <family val="2"/>
      </rPr>
      <t>בקשות המתייחסות לשטחי איו"ש</t>
    </r>
    <r>
      <rPr>
        <sz val="12"/>
        <color theme="1"/>
        <rFont val="David"/>
        <family val="2"/>
        <charset val="177"/>
      </rPr>
      <t xml:space="preserve"> נדרש להגיש את המסמכים הבאים במצטבר:
(א) תשריט ובו סימון תחום הבקשה על גבי תכנית מאושרת;
(ב)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השטח בו תתבצע העבודה עבורה מבוקשת התמיכה. 
(ג) בפרוייקטים בשטח שהוא מחוץ לתב"ע בתוקף נדרש מסמך של הגורם המוסמך במנהל האזרחי המעיד על זכויות כדין של המבקש בקרקע ועל התאמה לתוכנית מאושרת בצירוף תשריט ובו סימון תחום הבקשה על גבי תוכנית מאושרת ועל גביו חתימת הגורם המוסמך במנהל האזרחי. </t>
    </r>
  </si>
  <si>
    <t>מטרות ויעדי תכנית העבודה (כולל חסמים משמעותיים להמשך ביצוע התכנית, היבטים סטטוטוריים, משפטיים וחברתיים)</t>
  </si>
  <si>
    <t>20</t>
  </si>
  <si>
    <t xml:space="preserve">נספח 1 - רשימת תיוג - נוהל תמיכה בישובים "בטיפול נקודתי" לשנת 2024 -2025 מתקציב 2024 </t>
  </si>
  <si>
    <t>נספח 2 - טופס בקשה להעברת כספים באמצעות מס"ב לשנת 2025-2024</t>
  </si>
  <si>
    <t>נספח 3 - טופס הגשה מקצועי (הכולל תכנית עבודה + מקורות מימון) - יישובים בטיפול נקודתי לשנת 2025-2024 מתקציב 2024</t>
  </si>
  <si>
    <t>נספח  - מיפוי - יישובים בטיפול נקודתי לשנת 2025 -2024 מתקציב 2024</t>
  </si>
  <si>
    <r>
      <t xml:space="preserve">טופס הגשה מקצועי - </t>
    </r>
    <r>
      <rPr>
        <b/>
        <u/>
        <sz val="12"/>
        <color theme="1"/>
        <rFont val="David"/>
        <family val="2"/>
      </rPr>
      <t>נספח 3</t>
    </r>
    <r>
      <rPr>
        <sz val="12"/>
        <color theme="1"/>
        <rFont val="David"/>
        <family val="2"/>
        <charset val="177"/>
      </rPr>
      <t xml:space="preserve"> (כולל תוכנית עבודה; מקורות מימון; ומכתב פנייה של העומד בראש הגוף מגיש הבקשה ובו דברי הסבר ונימוקים למצבו של הישוב (משבר/חדש) ובצרוף חוות הדעת של אנשי המקצוע הרלוונטיים במועצה (בתחום החברה והקליטה). המסמך יכלול תכנית עבודה מגובשת וכוללת המתייחסת לכלל היבטי "הטיפול הנקודתי" הנדרש ובכלל זה, התייחסות לשלביות הפרויקט, לוחות זמנים ותקציב.
התכנית מהווה המשך לתכנית משנים קודמות ותוצג כשהיא נפרשת על פני שלוש (3) שנים ומציגה את הביצוע בפועל אל מול התכנית.
המסמך יתייחס גם לבשלות הבקשה לתמיכה ובכלל זה להעדר חסמים משמעותיים לביצוע התכנית. המסמך יתייחס להיבטים סטטוטוריים, משפטיים, חברתיים וכן יעריך את סיכויי מימוש התמיכה בטווח הזמן הקצר. כמו כן, כתנאי לאישור הבקשה בתחום החברה והקליטה, יש לצרף אליה את חוות דעת המתכנן החברתי, הרלוונטי, מטעם החטיבה להתיישבות. </t>
    </r>
  </si>
  <si>
    <t>דניאל</t>
  </si>
  <si>
    <t>שיבולת</t>
  </si>
  <si>
    <t>תחום התמיכה</t>
  </si>
  <si>
    <t xml:space="preserve">מפעיל </t>
  </si>
  <si>
    <t>עלות הפעילות המלאה (בשכר - עד 200,000 או 260,000 לפי סעיף 9ב(2) לנוהל) (ב-₪)</t>
  </si>
  <si>
    <r>
      <t>שיעור תמיכה מבוקש (</t>
    </r>
    <r>
      <rPr>
        <b/>
        <u/>
        <sz val="16"/>
        <color theme="1"/>
        <rFont val="David"/>
        <family val="2"/>
      </rPr>
      <t>עד 70%</t>
    </r>
    <r>
      <rPr>
        <b/>
        <sz val="16"/>
        <color theme="1"/>
        <rFont val="David"/>
        <family val="2"/>
      </rPr>
      <t>)</t>
    </r>
  </si>
  <si>
    <t xml:space="preserve">תאור הפעילות </t>
  </si>
  <si>
    <t>במידה ומדובר בשכר העולה על 200,000 ש"ח - הנמקת צורך</t>
  </si>
  <si>
    <r>
      <rPr>
        <b/>
        <sz val="16"/>
        <color rgb="FFFF0000"/>
        <rFont val="David"/>
        <family val="2"/>
      </rPr>
      <t>פירוט תרומת הפעילות</t>
    </r>
    <r>
      <rPr>
        <b/>
        <sz val="16"/>
        <color theme="1"/>
        <rFont val="David"/>
        <family val="2"/>
      </rPr>
      <t>,  בבקשות תמיכה בעלות העסקת מנהל/מזכיר יש לנמק בגין מצבו החברתי והתפקודי של הישוב המצדיק תמיכה לפי סעיף 2 (2) בנוהל</t>
    </r>
  </si>
  <si>
    <r>
      <t xml:space="preserve">האם היישוב </t>
    </r>
    <r>
      <rPr>
        <b/>
        <u/>
        <sz val="16"/>
        <color indexed="8"/>
        <rFont val="David"/>
        <family val="2"/>
      </rPr>
      <t>חדש</t>
    </r>
    <r>
      <rPr>
        <b/>
        <sz val="16"/>
        <color indexed="8"/>
        <rFont val="David"/>
        <family val="2"/>
      </rPr>
      <t>:</t>
    </r>
  </si>
  <si>
    <r>
      <t xml:space="preserve">האם מדובר ביישוב </t>
    </r>
    <r>
      <rPr>
        <b/>
        <u/>
        <sz val="16"/>
        <color indexed="8"/>
        <rFont val="David"/>
        <family val="2"/>
      </rPr>
      <t>מיעוטים</t>
    </r>
    <r>
      <rPr>
        <b/>
        <sz val="16"/>
        <color indexed="8"/>
        <rFont val="David"/>
        <family val="2"/>
      </rPr>
      <t>:</t>
    </r>
  </si>
  <si>
    <r>
      <t xml:space="preserve">בקשה לביצוע מלא </t>
    </r>
    <r>
      <rPr>
        <sz val="16"/>
        <color theme="1"/>
        <rFont val="David"/>
        <family val="2"/>
      </rPr>
      <t>(בהתאם לאמור בסעיף 9 בנוהל)</t>
    </r>
  </si>
  <si>
    <r>
      <t xml:space="preserve">החטיבה להתיישבות
 </t>
    </r>
    <r>
      <rPr>
        <b/>
        <sz val="17"/>
        <color indexed="8"/>
        <rFont val="David"/>
        <family val="2"/>
      </rPr>
      <t>(עד 300 אלף ₪)</t>
    </r>
  </si>
  <si>
    <r>
      <t xml:space="preserve">סכום התמיכה 
</t>
    </r>
    <r>
      <rPr>
        <b/>
        <sz val="17"/>
        <color indexed="8"/>
        <rFont val="David"/>
        <family val="2"/>
      </rPr>
      <t>(₪ כולל מע"מ)</t>
    </r>
  </si>
  <si>
    <r>
      <t>שיווק ופרסום</t>
    </r>
    <r>
      <rPr>
        <sz val="17"/>
        <color theme="1"/>
        <rFont val="David"/>
        <family val="2"/>
      </rPr>
      <t xml:space="preserve"> -</t>
    </r>
    <r>
      <rPr>
        <b/>
        <sz val="17"/>
        <color theme="1"/>
        <rFont val="David"/>
        <family val="2"/>
      </rPr>
      <t xml:space="preserve"> </t>
    </r>
    <r>
      <rPr>
        <sz val="17"/>
        <color indexed="8"/>
        <rFont val="David"/>
        <family val="2"/>
      </rPr>
      <t>לא יעלה על 30% מסכום הבקשה</t>
    </r>
  </si>
  <si>
    <r>
      <t xml:space="preserve">ייעוץ משפטי </t>
    </r>
    <r>
      <rPr>
        <sz val="17"/>
        <color theme="1"/>
        <rFont val="David"/>
        <family val="2"/>
      </rPr>
      <t>- לא יעלה על 10% מסכום הבקשה או 25,000 ₪ (הנמוך מביניהם)</t>
    </r>
  </si>
  <si>
    <r>
      <t xml:space="preserve">תכנון </t>
    </r>
    <r>
      <rPr>
        <sz val="17"/>
        <color theme="1"/>
        <rFont val="David"/>
        <family val="2"/>
      </rPr>
      <t xml:space="preserve">- לא יעלה על 300,000 ₪ </t>
    </r>
  </si>
  <si>
    <t>השתתפות בשכר רכזי קליטה/עובדים קהילתיים/מנהלי תחום/פרויקטורים (סעיף 2 י (1)(א)(1) לנוהל)</t>
  </si>
  <si>
    <t>פרסום ושיווק (סעיף 2 י (1)(א)(2) לנוהל) ; שיעור התמיכה לא יעלה על 30% מסכום הבקשה המאושרת</t>
  </si>
  <si>
    <t>איתור וגיבוש קבוצות תושבים חדשים (סעיף 2 י (1)(א)(3) לנוהל)</t>
  </si>
  <si>
    <t>הכשרה מקצועית (השתתפות בקורסים, כנסים, סדנאות ופורומים) (סעיף 2 י (1)(א)(4) לנוהל)</t>
  </si>
  <si>
    <t>רכישת שירותים מקצועיים כמפורט בסעיף 2 י (1)(ב)(1) (א-ה) לנוהל)</t>
  </si>
  <si>
    <t>ייעוץ משפטי  (סעיף 2 י (1)(ב)(1) (ו) לנוהל) ; לא יעלה על 10% מסך התמיכה המאושרת של הישוב או עד לסכום של 25 אלף ₪, לפי הנמוך  מבין הסכומים</t>
  </si>
  <si>
    <t xml:space="preserve">השתתפות בשכר מנהל הישוב/מנהל קהילה/מזכיר יישוב -  (סעיף 2 י (1)(ב)(2) לנוהל)-  לצרף נימוק בעמודה G </t>
  </si>
  <si>
    <t>השתתפות בעלות העוסקים ביישוב ובקהילה - העסקת רכזי קהילה, רכזי נוער, רכזי קליטה בישוב ורכזי חינוך (לא פורמלי) (סעיף 2 י (1)(ב)(3) לנוהל)</t>
  </si>
  <si>
    <t>חוסן חברתי - פעולות להעצמת הקהילה (סעיף 2 י (1)(ב)(4) לנוהל)</t>
  </si>
  <si>
    <t>תכנון תשתיות ציבוריות</t>
  </si>
  <si>
    <t>ביצוע תשתיות ציבוריות</t>
  </si>
  <si>
    <t>תכנון  תשתיות תעסוקה</t>
  </si>
  <si>
    <t>ביצוע תשתיות תעסוקה</t>
  </si>
  <si>
    <t>רקע על היישוב שהוגש בבקשה (הסבר באשר לבחירת היישוב, לרבות רקע הכולל נתוני דמוגרפיה ומצב כלכלי)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</si>
</sst>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4" formatCode="_ &quot;₪&quot;\ * #,##0.00_ ;_ &quot;₪&quot;\ * \-#,##0.00_ ;_ &quot;₪&quot;\ * &quot;-&quot;??_ ;_ @_ "/>
    <numFmt numFmtId="43" formatCode="_ * #,##0.00_ ;_ * \-#,##0.00_ ;_ * &quot;-&quot;??_ ;_ @_ "/>
    <numFmt numFmtId="164" formatCode="[$-101040D]d\ mmmm\ yyyy;@"/>
    <numFmt numFmtId="165" formatCode="&quot;₪&quot;\ #,##0.0"/>
    <numFmt numFmtId="166" formatCode="&quot;₪&quot;\ #,##0"/>
    <numFmt numFmtId="167" formatCode="0.0%"/>
    <numFmt numFmtId="168" formatCode="&quot;₪&quot;\ #,##0.00"/>
  </numFmts>
  <fonts count="87" x14ac:knownFonts="1">
    <font>
      <sz val="11"/>
      <color theme="1"/>
      <name val="Arial"/>
      <family val="2"/>
      <charset val="177"/>
      <scheme val="minor"/>
    </font>
    <font>
      <sz val="12"/>
      <color indexed="8"/>
      <name val="David"/>
      <family val="2"/>
      <charset val="177"/>
    </font>
    <font>
      <i/>
      <sz val="12"/>
      <name val="David"/>
      <family val="2"/>
      <charset val="177"/>
    </font>
    <font>
      <b/>
      <sz val="16"/>
      <color indexed="8"/>
      <name val="David"/>
      <family val="2"/>
      <charset val="177"/>
    </font>
    <font>
      <b/>
      <sz val="14"/>
      <color indexed="8"/>
      <name val="David"/>
      <family val="2"/>
    </font>
    <font>
      <b/>
      <sz val="11"/>
      <color indexed="8"/>
      <name val="David"/>
      <family val="2"/>
    </font>
    <font>
      <b/>
      <sz val="12"/>
      <color indexed="8"/>
      <name val="David"/>
      <family val="2"/>
    </font>
    <font>
      <b/>
      <u/>
      <sz val="13"/>
      <color indexed="8"/>
      <name val="David"/>
      <family val="2"/>
    </font>
    <font>
      <b/>
      <sz val="12"/>
      <color indexed="10"/>
      <name val="David"/>
      <family val="2"/>
    </font>
    <font>
      <sz val="10"/>
      <color indexed="8"/>
      <name val="Arial"/>
      <family val="2"/>
    </font>
    <font>
      <b/>
      <sz val="9"/>
      <name val="Arial"/>
      <family val="2"/>
    </font>
    <font>
      <sz val="9"/>
      <name val="Arial"/>
      <family val="2"/>
    </font>
    <font>
      <b/>
      <sz val="10"/>
      <name val="Arial"/>
      <family val="2"/>
    </font>
    <font>
      <sz val="11"/>
      <color theme="1"/>
      <name val="Arial"/>
      <family val="2"/>
      <charset val="177"/>
      <scheme val="minor"/>
    </font>
    <font>
      <b/>
      <sz val="12"/>
      <color theme="1"/>
      <name val="David"/>
      <family val="2"/>
      <charset val="177"/>
    </font>
    <font>
      <sz val="12"/>
      <color theme="1"/>
      <name val="David"/>
      <family val="2"/>
      <charset val="177"/>
    </font>
    <font>
      <b/>
      <sz val="10"/>
      <color theme="1"/>
      <name val="David"/>
      <family val="2"/>
      <charset val="177"/>
    </font>
    <font>
      <b/>
      <u/>
      <sz val="12"/>
      <color theme="1"/>
      <name val="David"/>
      <family val="2"/>
      <charset val="177"/>
    </font>
    <font>
      <sz val="11"/>
      <color theme="1"/>
      <name val="David"/>
      <family val="2"/>
      <charset val="177"/>
    </font>
    <font>
      <b/>
      <sz val="11"/>
      <color theme="1"/>
      <name val="Arial"/>
      <family val="2"/>
      <scheme val="minor"/>
    </font>
    <font>
      <b/>
      <sz val="11"/>
      <color theme="1"/>
      <name val="David"/>
      <family val="2"/>
      <charset val="177"/>
    </font>
    <font>
      <b/>
      <sz val="14"/>
      <color theme="1"/>
      <name val="David"/>
      <family val="2"/>
      <charset val="177"/>
    </font>
    <font>
      <sz val="12"/>
      <color rgb="FFFF0000"/>
      <name val="David"/>
      <family val="2"/>
      <charset val="177"/>
    </font>
    <font>
      <b/>
      <u/>
      <sz val="16"/>
      <color theme="1"/>
      <name val="David"/>
      <family val="2"/>
      <charset val="177"/>
    </font>
    <font>
      <sz val="14"/>
      <color theme="1"/>
      <name val="David"/>
      <family val="2"/>
      <charset val="177"/>
    </font>
    <font>
      <i/>
      <sz val="10"/>
      <color theme="1"/>
      <name val="David"/>
      <family val="2"/>
    </font>
    <font>
      <sz val="11"/>
      <color theme="1"/>
      <name val="David"/>
      <family val="2"/>
    </font>
    <font>
      <i/>
      <sz val="11"/>
      <color theme="1"/>
      <name val="David"/>
      <family val="2"/>
    </font>
    <font>
      <b/>
      <u/>
      <sz val="13"/>
      <color theme="1"/>
      <name val="David"/>
      <family val="2"/>
      <charset val="177"/>
    </font>
    <font>
      <b/>
      <sz val="16"/>
      <color theme="1"/>
      <name val="David"/>
      <family val="2"/>
      <charset val="177"/>
    </font>
    <font>
      <b/>
      <sz val="12"/>
      <color theme="1"/>
      <name val="David"/>
      <family val="2"/>
    </font>
    <font>
      <i/>
      <sz val="11"/>
      <color theme="1"/>
      <name val="David"/>
      <family val="2"/>
      <charset val="177"/>
    </font>
    <font>
      <sz val="14"/>
      <color theme="1"/>
      <name val="David"/>
      <family val="2"/>
    </font>
    <font>
      <sz val="12"/>
      <color theme="1"/>
      <name val="Arial"/>
      <family val="2"/>
      <charset val="177"/>
      <scheme val="minor"/>
    </font>
    <font>
      <sz val="9"/>
      <color theme="1"/>
      <name val="Arial"/>
      <family val="2"/>
      <charset val="177"/>
      <scheme val="minor"/>
    </font>
    <font>
      <b/>
      <sz val="10"/>
      <name val="Arial"/>
      <family val="2"/>
      <scheme val="minor"/>
    </font>
    <font>
      <sz val="9"/>
      <name val="Arial"/>
      <family val="2"/>
      <scheme val="minor"/>
    </font>
    <font>
      <b/>
      <u/>
      <sz val="14"/>
      <color theme="1"/>
      <name val="David"/>
      <family val="2"/>
      <charset val="177"/>
    </font>
    <font>
      <i/>
      <sz val="12"/>
      <color theme="1"/>
      <name val="David"/>
      <family val="2"/>
    </font>
    <font>
      <b/>
      <u/>
      <sz val="12"/>
      <color theme="1"/>
      <name val="David"/>
      <family val="2"/>
    </font>
    <font>
      <sz val="12"/>
      <color theme="1"/>
      <name val="David"/>
      <family val="2"/>
    </font>
    <font>
      <b/>
      <u/>
      <sz val="12"/>
      <color rgb="FFFF0000"/>
      <name val="David"/>
      <family val="2"/>
      <charset val="177"/>
    </font>
    <font>
      <u/>
      <sz val="12"/>
      <color theme="1"/>
      <name val="David"/>
      <family val="2"/>
    </font>
    <font>
      <sz val="11"/>
      <color theme="1"/>
      <name val="Arial"/>
      <family val="2"/>
    </font>
    <font>
      <b/>
      <sz val="9"/>
      <name val="Arial"/>
      <family val="2"/>
      <charset val="177"/>
    </font>
    <font>
      <b/>
      <sz val="10"/>
      <color theme="1"/>
      <name val="Arial"/>
      <family val="2"/>
      <scheme val="minor"/>
    </font>
    <font>
      <sz val="10"/>
      <color theme="1"/>
      <name val="David"/>
      <family val="2"/>
    </font>
    <font>
      <sz val="10"/>
      <name val="MS Sans Serif"/>
      <family val="2"/>
      <charset val="177"/>
    </font>
    <font>
      <sz val="10"/>
      <name val="Arial"/>
      <family val="2"/>
    </font>
    <font>
      <b/>
      <u/>
      <sz val="12"/>
      <color indexed="8"/>
      <name val="David"/>
      <family val="2"/>
      <charset val="177"/>
    </font>
    <font>
      <i/>
      <sz val="10"/>
      <color theme="1"/>
      <name val="David"/>
      <family val="2"/>
      <charset val="177"/>
    </font>
    <font>
      <i/>
      <sz val="10"/>
      <name val="David"/>
      <family val="2"/>
      <charset val="177"/>
    </font>
    <font>
      <sz val="9"/>
      <color theme="1"/>
      <name val="David"/>
      <family val="2"/>
      <charset val="177"/>
    </font>
    <font>
      <b/>
      <sz val="9"/>
      <color theme="1"/>
      <name val="Arial"/>
      <family val="2"/>
      <scheme val="minor"/>
    </font>
    <font>
      <sz val="12"/>
      <name val="David"/>
      <family val="2"/>
    </font>
    <font>
      <b/>
      <sz val="11"/>
      <name val="Arial"/>
      <family val="2"/>
    </font>
    <font>
      <sz val="9"/>
      <color rgb="FF000000"/>
      <name val="Arial"/>
      <family val="2"/>
      <charset val="177"/>
    </font>
    <font>
      <sz val="11"/>
      <color theme="1"/>
      <name val="Arial"/>
      <family val="2"/>
      <charset val="177"/>
    </font>
    <font>
      <u/>
      <sz val="9"/>
      <name val="Arial"/>
      <family val="2"/>
    </font>
    <font>
      <sz val="11"/>
      <color theme="1"/>
      <name val="Arial"/>
      <family val="2"/>
      <scheme val="minor"/>
    </font>
    <font>
      <sz val="12"/>
      <color theme="1"/>
      <name val="Arial"/>
      <family val="2"/>
      <scheme val="minor"/>
    </font>
    <font>
      <b/>
      <sz val="13"/>
      <color theme="1"/>
      <name val="David"/>
      <family val="2"/>
      <charset val="177"/>
    </font>
    <font>
      <sz val="15"/>
      <color theme="1"/>
      <name val="David"/>
      <family val="2"/>
    </font>
    <font>
      <b/>
      <sz val="15"/>
      <color theme="1"/>
      <name val="David"/>
      <family val="2"/>
    </font>
    <font>
      <sz val="15"/>
      <color theme="1"/>
      <name val="Arial"/>
      <family val="2"/>
      <charset val="177"/>
      <scheme val="minor"/>
    </font>
    <font>
      <sz val="15"/>
      <color theme="1"/>
      <name val="David"/>
      <family val="2"/>
      <charset val="177"/>
    </font>
    <font>
      <b/>
      <sz val="16"/>
      <color theme="1"/>
      <name val="David"/>
      <family val="2"/>
    </font>
    <font>
      <b/>
      <u/>
      <sz val="16"/>
      <color theme="1"/>
      <name val="David"/>
      <family val="2"/>
    </font>
    <font>
      <sz val="16"/>
      <color theme="1"/>
      <name val="David"/>
      <family val="2"/>
    </font>
    <font>
      <b/>
      <sz val="16"/>
      <color rgb="FFFF0000"/>
      <name val="David"/>
      <family val="2"/>
    </font>
    <font>
      <b/>
      <u/>
      <sz val="17"/>
      <color theme="1"/>
      <name val="David"/>
      <family val="2"/>
      <charset val="177"/>
    </font>
    <font>
      <b/>
      <sz val="17"/>
      <color theme="1"/>
      <name val="Arial"/>
      <family val="2"/>
      <scheme val="minor"/>
    </font>
    <font>
      <sz val="17"/>
      <color theme="1"/>
      <name val="Arial"/>
      <family val="2"/>
      <charset val="177"/>
      <scheme val="minor"/>
    </font>
    <font>
      <b/>
      <sz val="17"/>
      <color theme="1"/>
      <name val="David"/>
      <family val="2"/>
      <charset val="177"/>
    </font>
    <font>
      <sz val="17"/>
      <color theme="1"/>
      <name val="David"/>
      <family val="2"/>
      <charset val="177"/>
    </font>
    <font>
      <b/>
      <u/>
      <sz val="16"/>
      <color indexed="8"/>
      <name val="David"/>
      <family val="2"/>
    </font>
    <font>
      <b/>
      <sz val="16"/>
      <color indexed="8"/>
      <name val="David"/>
      <family val="2"/>
    </font>
    <font>
      <b/>
      <sz val="17"/>
      <color theme="1"/>
      <name val="David"/>
      <family val="2"/>
    </font>
    <font>
      <sz val="17"/>
      <color theme="1"/>
      <name val="David"/>
      <family val="2"/>
    </font>
    <font>
      <i/>
      <sz val="17"/>
      <color theme="1"/>
      <name val="David"/>
      <family val="2"/>
    </font>
    <font>
      <b/>
      <u/>
      <sz val="15"/>
      <color theme="1"/>
      <name val="David"/>
      <family val="2"/>
      <charset val="177"/>
    </font>
    <font>
      <b/>
      <u/>
      <sz val="17"/>
      <color indexed="8"/>
      <name val="David"/>
      <family val="2"/>
    </font>
    <font>
      <b/>
      <sz val="17"/>
      <color indexed="8"/>
      <name val="David"/>
      <family val="2"/>
    </font>
    <font>
      <i/>
      <sz val="17"/>
      <color theme="1"/>
      <name val="David"/>
      <family val="2"/>
      <charset val="177"/>
    </font>
    <font>
      <sz val="17"/>
      <color indexed="8"/>
      <name val="David"/>
      <family val="2"/>
    </font>
    <font>
      <b/>
      <sz val="15"/>
      <color theme="1"/>
      <name val="David"/>
      <family val="2"/>
      <charset val="177"/>
    </font>
    <font>
      <b/>
      <sz val="17"/>
      <name val="David"/>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9">
    <xf numFmtId="0" fontId="0" fillId="0" borderId="0"/>
    <xf numFmtId="43" fontId="13" fillId="0" borderId="0" applyFont="0" applyFill="0" applyBorder="0" applyAlignment="0" applyProtection="0"/>
    <xf numFmtId="44" fontId="13" fillId="0" borderId="0" applyFont="0" applyFill="0" applyBorder="0" applyAlignment="0" applyProtection="0"/>
    <xf numFmtId="0" fontId="9" fillId="0" borderId="0"/>
    <xf numFmtId="0" fontId="9" fillId="0" borderId="0"/>
    <xf numFmtId="9" fontId="13" fillId="0" borderId="0" applyFont="0" applyFill="0" applyBorder="0" applyAlignment="0" applyProtection="0"/>
    <xf numFmtId="0" fontId="47" fillId="0" borderId="0"/>
    <xf numFmtId="0" fontId="9" fillId="0" borderId="0"/>
    <xf numFmtId="0" fontId="47" fillId="0" borderId="0"/>
  </cellStyleXfs>
  <cellXfs count="509">
    <xf numFmtId="0" fontId="0" fillId="0" borderId="0" xfId="0"/>
    <xf numFmtId="0" fontId="15" fillId="0" borderId="0" xfId="0" applyFont="1" applyAlignment="1">
      <alignment horizontal="right"/>
    </xf>
    <xf numFmtId="0" fontId="14" fillId="0" borderId="0" xfId="0" applyFont="1" applyAlignment="1">
      <alignment horizontal="right"/>
    </xf>
    <xf numFmtId="0" fontId="14" fillId="2" borderId="1" xfId="0" applyFont="1" applyFill="1" applyBorder="1" applyAlignment="1">
      <alignment horizontal="right" vertical="center" wrapText="1" readingOrder="2"/>
    </xf>
    <xf numFmtId="0" fontId="14" fillId="0" borderId="0" xfId="0" applyFont="1" applyAlignment="1">
      <alignment horizontal="right" vertical="center" wrapText="1" readingOrder="2"/>
    </xf>
    <xf numFmtId="0" fontId="15" fillId="0" borderId="0" xfId="0" applyFont="1" applyAlignment="1">
      <alignment horizontal="right" readingOrder="2"/>
    </xf>
    <xf numFmtId="0" fontId="14" fillId="0" borderId="0" xfId="0" applyFont="1" applyAlignment="1" applyProtection="1">
      <alignment horizontal="right" readingOrder="2"/>
      <protection locked="0"/>
    </xf>
    <xf numFmtId="0" fontId="17" fillId="0" borderId="0" xfId="0" applyFont="1" applyAlignment="1" applyProtection="1">
      <alignment horizontal="right" readingOrder="2"/>
      <protection locked="0"/>
    </xf>
    <xf numFmtId="0" fontId="15" fillId="0" borderId="0" xfId="0" applyFont="1" applyAlignment="1" applyProtection="1">
      <alignment horizontal="right" readingOrder="2"/>
      <protection locked="0"/>
    </xf>
    <xf numFmtId="0" fontId="0" fillId="0" borderId="0" xfId="0"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17" fillId="0" borderId="5" xfId="0" applyFont="1" applyBorder="1" applyAlignment="1" applyProtection="1">
      <alignment horizontal="right" readingOrder="2"/>
      <protection locked="0"/>
    </xf>
    <xf numFmtId="0" fontId="0" fillId="0" borderId="7" xfId="0" applyBorder="1"/>
    <xf numFmtId="0" fontId="0" fillId="0" borderId="8" xfId="0" applyBorder="1"/>
    <xf numFmtId="0" fontId="0" fillId="0" borderId="9" xfId="0" applyBorder="1"/>
    <xf numFmtId="0" fontId="19" fillId="0" borderId="0" xfId="0" applyFont="1" applyAlignment="1">
      <alignment horizontal="center" vertical="center"/>
    </xf>
    <xf numFmtId="0" fontId="18" fillId="0" borderId="5" xfId="0" applyFont="1" applyBorder="1" applyAlignment="1">
      <alignment vertical="center"/>
    </xf>
    <xf numFmtId="0" fontId="18" fillId="0" borderId="0" xfId="0" applyFont="1" applyAlignment="1">
      <alignment vertical="center" wrapText="1"/>
    </xf>
    <xf numFmtId="0" fontId="18" fillId="0" borderId="0" xfId="0" applyFont="1" applyAlignment="1">
      <alignment vertical="center"/>
    </xf>
    <xf numFmtId="0" fontId="20" fillId="0" borderId="0" xfId="0" applyFont="1" applyAlignment="1">
      <alignment horizontal="left" vertical="center"/>
    </xf>
    <xf numFmtId="164" fontId="15" fillId="0" borderId="6" xfId="0" applyNumberFormat="1" applyFont="1" applyBorder="1" applyAlignment="1">
      <alignment vertical="center" wrapText="1" readingOrder="2"/>
    </xf>
    <xf numFmtId="0" fontId="18" fillId="0" borderId="6" xfId="0" applyFont="1" applyBorder="1" applyAlignment="1">
      <alignment vertical="center"/>
    </xf>
    <xf numFmtId="0" fontId="15" fillId="0" borderId="0" xfId="0" applyFont="1" applyAlignment="1">
      <alignment vertical="center" wrapText="1" readingOrder="2"/>
    </xf>
    <xf numFmtId="0" fontId="15" fillId="0" borderId="5" xfId="0" applyFont="1" applyBorder="1" applyAlignment="1">
      <alignment vertical="center"/>
    </xf>
    <xf numFmtId="0" fontId="21" fillId="0" borderId="0" xfId="0" applyFont="1" applyAlignment="1">
      <alignment vertical="center" readingOrder="2"/>
    </xf>
    <xf numFmtId="0" fontId="15" fillId="0" borderId="0" xfId="0" applyFont="1" applyAlignment="1">
      <alignment vertical="center"/>
    </xf>
    <xf numFmtId="0" fontId="15" fillId="0" borderId="6" xfId="0" applyFont="1" applyBorder="1" applyAlignment="1">
      <alignment vertical="center"/>
    </xf>
    <xf numFmtId="0" fontId="14" fillId="2" borderId="1" xfId="0" applyFont="1" applyFill="1" applyBorder="1" applyAlignment="1">
      <alignment horizontal="right" vertical="center" wrapText="1"/>
    </xf>
    <xf numFmtId="0" fontId="21" fillId="0" borderId="0" xfId="0" applyFont="1" applyAlignment="1">
      <alignment horizontal="right" vertical="center" readingOrder="2"/>
    </xf>
    <xf numFmtId="0" fontId="15" fillId="0" borderId="0" xfId="0" applyFont="1" applyAlignment="1">
      <alignment horizontal="right" vertical="center"/>
    </xf>
    <xf numFmtId="0" fontId="14" fillId="2" borderId="1" xfId="0" applyFont="1" applyFill="1" applyBorder="1" applyAlignment="1">
      <alignment horizontal="right" vertical="center" readingOrder="2"/>
    </xf>
    <xf numFmtId="0" fontId="14" fillId="2" borderId="1" xfId="0" applyFont="1" applyFill="1" applyBorder="1" applyAlignment="1">
      <alignment horizontal="right" vertical="center"/>
    </xf>
    <xf numFmtId="0" fontId="15" fillId="0" borderId="0" xfId="0" applyFont="1" applyAlignment="1">
      <alignment horizontal="right" vertical="center" readingOrder="2"/>
    </xf>
    <xf numFmtId="0" fontId="22" fillId="0" borderId="10" xfId="0" applyFont="1" applyBorder="1" applyAlignment="1" applyProtection="1">
      <alignment horizontal="right" vertical="center"/>
      <protection locked="0"/>
    </xf>
    <xf numFmtId="0" fontId="14" fillId="0" borderId="0" xfId="0" applyFont="1" applyAlignment="1">
      <alignment horizontal="right" vertical="center" readingOrder="2"/>
    </xf>
    <xf numFmtId="0" fontId="22" fillId="0" borderId="0" xfId="0" applyFont="1" applyAlignment="1">
      <alignment horizontal="center" vertical="center"/>
    </xf>
    <xf numFmtId="0" fontId="2" fillId="0" borderId="0" xfId="0" applyFont="1" applyAlignment="1">
      <alignment vertical="center" wrapText="1"/>
    </xf>
    <xf numFmtId="0" fontId="16" fillId="2" borderId="1" xfId="0" applyFont="1" applyFill="1" applyBorder="1" applyAlignment="1">
      <alignment horizontal="right" vertical="center" wrapText="1" readingOrder="2"/>
    </xf>
    <xf numFmtId="0" fontId="14" fillId="0" borderId="0" xfId="0" applyFont="1" applyAlignment="1">
      <alignment vertical="center" readingOrder="2"/>
    </xf>
    <xf numFmtId="0" fontId="15" fillId="0" borderId="5" xfId="0" applyFont="1" applyBorder="1" applyAlignment="1">
      <alignment vertical="top"/>
    </xf>
    <xf numFmtId="0" fontId="14" fillId="0" borderId="0" xfId="0" applyFont="1" applyAlignment="1">
      <alignment vertical="top" readingOrder="2"/>
    </xf>
    <xf numFmtId="0" fontId="15" fillId="0" borderId="0" xfId="0" applyFont="1" applyAlignment="1">
      <alignment vertical="top"/>
    </xf>
    <xf numFmtId="0" fontId="15" fillId="0" borderId="6" xfId="0" applyFont="1" applyBorder="1" applyAlignment="1">
      <alignment vertical="top"/>
    </xf>
    <xf numFmtId="0" fontId="23" fillId="0" borderId="0" xfId="0" applyFont="1" applyAlignment="1">
      <alignment horizontal="right" vertical="center" readingOrder="2"/>
    </xf>
    <xf numFmtId="0" fontId="15" fillId="0" borderId="0" xfId="0" applyFont="1" applyAlignment="1">
      <alignment vertical="center" readingOrder="2"/>
    </xf>
    <xf numFmtId="0" fontId="14" fillId="0" borderId="0" xfId="0" applyFont="1" applyAlignment="1" applyProtection="1">
      <alignment horizontal="center" vertical="center" readingOrder="2"/>
      <protection locked="0"/>
    </xf>
    <xf numFmtId="0" fontId="15" fillId="0" borderId="5" xfId="0" applyFont="1" applyBorder="1" applyAlignment="1">
      <alignment vertical="center" wrapText="1"/>
    </xf>
    <xf numFmtId="0" fontId="15" fillId="0" borderId="6" xfId="0" applyFont="1" applyBorder="1" applyAlignment="1">
      <alignment vertical="center" wrapText="1"/>
    </xf>
    <xf numFmtId="0" fontId="18" fillId="0" borderId="0" xfId="0" applyFont="1" applyAlignment="1">
      <alignment horizontal="right" vertical="center" readingOrder="2"/>
    </xf>
    <xf numFmtId="0" fontId="18" fillId="0" borderId="0" xfId="0" applyFont="1" applyAlignment="1">
      <alignment horizontal="center" vertical="center" readingOrder="2"/>
    </xf>
    <xf numFmtId="0" fontId="24" fillId="0" borderId="0" xfId="0" applyFont="1" applyAlignment="1">
      <alignment horizontal="center" vertical="center" readingOrder="2"/>
    </xf>
    <xf numFmtId="0" fontId="14" fillId="0" borderId="5" xfId="0" applyFont="1" applyBorder="1" applyAlignment="1">
      <alignment horizontal="right" vertical="center" readingOrder="2"/>
    </xf>
    <xf numFmtId="0" fontId="18" fillId="0" borderId="5" xfId="0" applyFont="1" applyBorder="1" applyAlignment="1">
      <alignment horizontal="right" vertical="center" readingOrder="2"/>
    </xf>
    <xf numFmtId="0" fontId="24" fillId="0" borderId="5" xfId="0" applyFont="1" applyBorder="1" applyAlignment="1">
      <alignment horizontal="center" vertical="center" readingOrder="2"/>
    </xf>
    <xf numFmtId="0" fontId="15" fillId="0" borderId="5" xfId="0" applyFont="1" applyBorder="1" applyAlignment="1">
      <alignment horizontal="right" vertical="center" readingOrder="2"/>
    </xf>
    <xf numFmtId="0" fontId="19" fillId="0" borderId="0" xfId="0" applyFont="1" applyAlignment="1">
      <alignment vertical="center"/>
    </xf>
    <xf numFmtId="0" fontId="19" fillId="0" borderId="0" xfId="0" applyFont="1" applyAlignment="1">
      <alignment horizontal="right" vertical="center"/>
    </xf>
    <xf numFmtId="0" fontId="18" fillId="0" borderId="6" xfId="0" applyFont="1" applyBorder="1" applyAlignment="1">
      <alignment horizontal="right" vertical="center" readingOrder="2"/>
    </xf>
    <xf numFmtId="0" fontId="25" fillId="0" borderId="0" xfId="0" applyFont="1" applyAlignment="1">
      <alignment horizontal="center" vertical="center" readingOrder="2"/>
    </xf>
    <xf numFmtId="0" fontId="14" fillId="0" borderId="0" xfId="0" applyFont="1" applyAlignment="1">
      <alignment horizontal="center" vertical="center"/>
    </xf>
    <xf numFmtId="0" fontId="18" fillId="0" borderId="6" xfId="0" applyFont="1" applyBorder="1" applyAlignment="1">
      <alignment horizontal="center" vertical="center" readingOrder="2"/>
    </xf>
    <xf numFmtId="0" fontId="15" fillId="0" borderId="6" xfId="0" applyFont="1" applyBorder="1" applyAlignment="1" applyProtection="1">
      <alignment horizontal="right" readingOrder="2"/>
      <protection locked="0"/>
    </xf>
    <xf numFmtId="0" fontId="15" fillId="0" borderId="6" xfId="0" applyFont="1" applyBorder="1" applyAlignment="1">
      <alignment horizontal="right"/>
    </xf>
    <xf numFmtId="0" fontId="25" fillId="0" borderId="5" xfId="0" applyFont="1" applyBorder="1" applyAlignment="1">
      <alignment horizontal="center" vertical="center" readingOrder="2"/>
    </xf>
    <xf numFmtId="0" fontId="25" fillId="0" borderId="0" xfId="0" applyFont="1" applyAlignment="1">
      <alignment horizontal="center" vertical="center" wrapText="1" readingOrder="2"/>
    </xf>
    <xf numFmtId="0" fontId="27" fillId="0" borderId="0" xfId="0" applyFont="1" applyAlignment="1">
      <alignment horizontal="center" vertical="center" readingOrder="2"/>
    </xf>
    <xf numFmtId="0" fontId="28" fillId="0" borderId="5" xfId="0" applyFont="1" applyBorder="1" applyAlignment="1">
      <alignment horizontal="right" vertical="center" readingOrder="2"/>
    </xf>
    <xf numFmtId="0" fontId="29" fillId="0" borderId="0" xfId="0" applyFont="1" applyAlignment="1" applyProtection="1">
      <alignment horizontal="center" vertical="center" readingOrder="2"/>
      <protection locked="0"/>
    </xf>
    <xf numFmtId="0" fontId="29" fillId="0" borderId="6" xfId="0" applyFont="1" applyBorder="1" applyAlignment="1" applyProtection="1">
      <alignment horizontal="center" vertical="center" readingOrder="2"/>
      <protection locked="0"/>
    </xf>
    <xf numFmtId="0" fontId="14" fillId="0" borderId="5" xfId="0" applyFont="1" applyBorder="1" applyAlignment="1">
      <alignment horizontal="right" vertical="center" wrapText="1" readingOrder="2"/>
    </xf>
    <xf numFmtId="0" fontId="30" fillId="0" borderId="5" xfId="0" applyFont="1" applyBorder="1" applyAlignment="1">
      <alignment horizontal="right" vertical="center" readingOrder="2"/>
    </xf>
    <xf numFmtId="0" fontId="30" fillId="0" borderId="5" xfId="0" applyFont="1" applyBorder="1" applyAlignment="1">
      <alignment horizontal="justify" vertical="center" readingOrder="2"/>
    </xf>
    <xf numFmtId="1" fontId="15" fillId="0" borderId="11" xfId="0" applyNumberFormat="1" applyFont="1" applyBorder="1" applyAlignment="1" applyProtection="1">
      <alignment horizontal="center" vertical="center" readingOrder="2"/>
      <protection locked="0"/>
    </xf>
    <xf numFmtId="0" fontId="15" fillId="0" borderId="11" xfId="0" applyFont="1" applyBorder="1" applyAlignment="1" applyProtection="1">
      <alignment horizontal="center" vertical="center" readingOrder="2"/>
      <protection locked="0"/>
    </xf>
    <xf numFmtId="3" fontId="15" fillId="0" borderId="11" xfId="0" applyNumberFormat="1" applyFont="1" applyBorder="1" applyAlignment="1" applyProtection="1">
      <alignment horizontal="center" vertical="center" readingOrder="2"/>
      <protection locked="0"/>
    </xf>
    <xf numFmtId="0" fontId="15" fillId="0" borderId="11" xfId="0" applyFont="1" applyBorder="1" applyAlignment="1" applyProtection="1">
      <alignment horizontal="center" vertical="center" wrapText="1" readingOrder="2"/>
      <protection locked="0"/>
    </xf>
    <xf numFmtId="0" fontId="0" fillId="0" borderId="0" xfId="0"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18" fillId="0" borderId="5" xfId="0" applyFont="1" applyBorder="1" applyAlignment="1">
      <alignment horizontal="center" vertical="center" readingOrder="2"/>
    </xf>
    <xf numFmtId="0" fontId="32" fillId="0" borderId="1" xfId="0" applyFont="1" applyBorder="1" applyAlignment="1" applyProtection="1">
      <alignment horizontal="center" vertical="center" readingOrder="2"/>
      <protection locked="0"/>
    </xf>
    <xf numFmtId="165" fontId="26" fillId="0" borderId="0" xfId="0" applyNumberFormat="1" applyFont="1" applyAlignment="1">
      <alignment horizontal="center" vertical="center" wrapText="1" readingOrder="2"/>
    </xf>
    <xf numFmtId="0" fontId="20" fillId="0" borderId="6" xfId="0" applyFont="1" applyBorder="1" applyAlignment="1">
      <alignment horizontal="center" vertical="center" wrapText="1" readingOrder="2"/>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4" fillId="0" borderId="6" xfId="0" applyFont="1" applyBorder="1" applyAlignment="1" applyProtection="1">
      <alignment horizontal="center" vertical="center" readingOrder="2"/>
      <protection locked="0"/>
    </xf>
    <xf numFmtId="0" fontId="15" fillId="0" borderId="6" xfId="0" applyFont="1" applyBorder="1" applyAlignment="1" applyProtection="1">
      <alignment horizontal="center" vertical="center" readingOrder="2"/>
      <protection locked="0"/>
    </xf>
    <xf numFmtId="0" fontId="15" fillId="0" borderId="6" xfId="0" applyFont="1" applyBorder="1" applyAlignment="1" applyProtection="1">
      <alignment horizontal="center" vertical="center"/>
      <protection locked="0"/>
    </xf>
    <xf numFmtId="0" fontId="18"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5" fillId="0" borderId="6" xfId="0" applyFont="1" applyBorder="1" applyAlignment="1">
      <alignment horizontal="center" vertical="center" wrapText="1" readingOrder="2"/>
    </xf>
    <xf numFmtId="0" fontId="32" fillId="0" borderId="5" xfId="0" applyFont="1" applyBorder="1" applyAlignment="1" applyProtection="1">
      <alignment horizontal="center" vertical="center" readingOrder="2"/>
      <protection locked="0"/>
    </xf>
    <xf numFmtId="0" fontId="32" fillId="0" borderId="0" xfId="0" applyFont="1" applyAlignment="1" applyProtection="1">
      <alignment horizontal="center" vertical="center" readingOrder="2"/>
      <protection locked="0"/>
    </xf>
    <xf numFmtId="0" fontId="33" fillId="0" borderId="0" xfId="0" applyFont="1" applyAlignment="1">
      <alignment horizontal="center" vertical="center"/>
    </xf>
    <xf numFmtId="0" fontId="33" fillId="0" borderId="0" xfId="0" applyFont="1"/>
    <xf numFmtId="0" fontId="34" fillId="0" borderId="0" xfId="0" applyFont="1" applyAlignment="1">
      <alignment horizontal="center" vertical="center"/>
    </xf>
    <xf numFmtId="0" fontId="14" fillId="0" borderId="11" xfId="0" applyFont="1" applyBorder="1" applyAlignment="1">
      <alignment horizontal="left" vertical="center" readingOrder="2"/>
    </xf>
    <xf numFmtId="0" fontId="14" fillId="0" borderId="26" xfId="0" applyFont="1" applyBorder="1" applyAlignment="1">
      <alignment horizontal="left" vertical="center" readingOrder="2"/>
    </xf>
    <xf numFmtId="0" fontId="12" fillId="5" borderId="18" xfId="0" applyFont="1" applyFill="1" applyBorder="1" applyAlignment="1">
      <alignment horizontal="center" vertical="center"/>
    </xf>
    <xf numFmtId="0" fontId="35" fillId="5" borderId="19" xfId="0" applyFont="1" applyFill="1" applyBorder="1" applyAlignment="1">
      <alignment horizontal="center" vertical="center" wrapText="1"/>
    </xf>
    <xf numFmtId="0" fontId="35" fillId="5" borderId="20" xfId="0" applyFont="1" applyFill="1" applyBorder="1" applyAlignment="1">
      <alignment horizontal="center" vertical="center" wrapText="1"/>
    </xf>
    <xf numFmtId="0" fontId="11" fillId="6" borderId="19" xfId="0" quotePrefix="1" applyFont="1" applyFill="1" applyBorder="1" applyAlignment="1">
      <alignment horizontal="center" vertical="center" wrapText="1"/>
    </xf>
    <xf numFmtId="0" fontId="11" fillId="7" borderId="19" xfId="0" quotePrefix="1" applyFont="1" applyFill="1" applyBorder="1" applyAlignment="1">
      <alignment horizontal="center" vertical="center" wrapText="1"/>
    </xf>
    <xf numFmtId="0" fontId="11" fillId="7" borderId="11" xfId="0" quotePrefix="1" applyFont="1" applyFill="1" applyBorder="1" applyAlignment="1">
      <alignment horizontal="center" vertical="center" wrapText="1"/>
    </xf>
    <xf numFmtId="0" fontId="11" fillId="6" borderId="11" xfId="0" quotePrefix="1" applyFont="1" applyFill="1" applyBorder="1" applyAlignment="1">
      <alignment horizontal="center" vertical="center" wrapText="1"/>
    </xf>
    <xf numFmtId="0" fontId="10" fillId="6" borderId="28" xfId="3" applyFont="1" applyFill="1" applyBorder="1" applyAlignment="1">
      <alignment horizontal="center" vertical="center" wrapText="1"/>
    </xf>
    <xf numFmtId="0" fontId="10" fillId="7" borderId="29" xfId="3" applyFont="1" applyFill="1" applyBorder="1" applyAlignment="1">
      <alignment horizontal="center" vertical="center" wrapText="1"/>
    </xf>
    <xf numFmtId="0" fontId="10" fillId="6" borderId="22" xfId="3" applyFont="1" applyFill="1" applyBorder="1" applyAlignment="1">
      <alignment horizontal="center" vertical="center" wrapText="1"/>
    </xf>
    <xf numFmtId="0" fontId="0" fillId="0" borderId="0" xfId="0" applyAlignment="1">
      <alignment vertical="center" wrapText="1"/>
    </xf>
    <xf numFmtId="0" fontId="0" fillId="7" borderId="0" xfId="0" applyFill="1" applyAlignment="1">
      <alignment vertical="center" wrapText="1"/>
    </xf>
    <xf numFmtId="0" fontId="11" fillId="0" borderId="14" xfId="0" quotePrefix="1" applyFont="1" applyBorder="1" applyAlignment="1">
      <alignment horizontal="center" vertical="center" wrapText="1"/>
    </xf>
    <xf numFmtId="0" fontId="11" fillId="0" borderId="11" xfId="3" applyFont="1" applyBorder="1" applyAlignment="1">
      <alignment horizontal="center" vertical="center" wrapText="1"/>
    </xf>
    <xf numFmtId="0" fontId="36" fillId="0" borderId="16" xfId="4" applyFont="1" applyBorder="1" applyAlignment="1">
      <alignment horizontal="center" vertical="center" wrapText="1" readingOrder="1"/>
    </xf>
    <xf numFmtId="0" fontId="25" fillId="0" borderId="5" xfId="0" applyFont="1" applyBorder="1" applyAlignment="1">
      <alignment horizontal="center" vertical="center" wrapText="1" readingOrder="2"/>
    </xf>
    <xf numFmtId="0" fontId="19" fillId="0" borderId="11" xfId="0" applyFont="1" applyBorder="1" applyAlignment="1">
      <alignment horizontal="center" vertical="center" wrapText="1"/>
    </xf>
    <xf numFmtId="0" fontId="11" fillId="0" borderId="11" xfId="0" applyFont="1" applyBorder="1" applyAlignment="1">
      <alignment horizontal="center" vertical="center" wrapText="1" readingOrder="1"/>
    </xf>
    <xf numFmtId="0" fontId="11" fillId="0" borderId="33" xfId="0" applyFont="1" applyBorder="1" applyAlignment="1">
      <alignment horizontal="center" vertical="center" wrapText="1" readingOrder="1"/>
    </xf>
    <xf numFmtId="0" fontId="11" fillId="0" borderId="11" xfId="0" applyFont="1" applyBorder="1" applyAlignment="1">
      <alignment horizontal="center" vertical="center" wrapText="1"/>
    </xf>
    <xf numFmtId="0" fontId="38" fillId="0" borderId="5" xfId="0" applyFont="1" applyBorder="1" applyAlignment="1">
      <alignment horizontal="right" vertical="center" wrapText="1" readingOrder="2"/>
    </xf>
    <xf numFmtId="0" fontId="38" fillId="0" borderId="0" xfId="0" applyFont="1" applyAlignment="1">
      <alignment horizontal="right" vertical="center" wrapText="1" readingOrder="2"/>
    </xf>
    <xf numFmtId="0" fontId="18" fillId="0" borderId="5" xfId="0" applyFont="1" applyBorder="1" applyAlignment="1">
      <alignment horizontal="left" vertical="center"/>
    </xf>
    <xf numFmtId="0" fontId="18" fillId="0" borderId="6" xfId="0" applyFont="1" applyBorder="1" applyAlignment="1">
      <alignment horizontal="right" vertical="center"/>
    </xf>
    <xf numFmtId="0" fontId="37" fillId="0" borderId="5" xfId="0" applyFont="1" applyBorder="1" applyAlignment="1">
      <alignment vertical="center" readingOrder="2"/>
    </xf>
    <xf numFmtId="0" fontId="14" fillId="0" borderId="7" xfId="0" applyFont="1" applyBorder="1" applyAlignment="1">
      <alignment vertical="center" readingOrder="2"/>
    </xf>
    <xf numFmtId="49" fontId="15" fillId="0" borderId="8" xfId="0" applyNumberFormat="1" applyFont="1" applyBorder="1" applyAlignment="1">
      <alignment vertical="center" readingOrder="2"/>
    </xf>
    <xf numFmtId="0" fontId="15" fillId="0" borderId="8" xfId="0" applyFont="1" applyBorder="1" applyAlignment="1">
      <alignment vertical="center" readingOrder="2"/>
    </xf>
    <xf numFmtId="0" fontId="18" fillId="0" borderId="8" xfId="0" applyFont="1" applyBorder="1" applyAlignment="1">
      <alignment horizontal="right" vertical="center"/>
    </xf>
    <xf numFmtId="0" fontId="18" fillId="0" borderId="9" xfId="0" applyFont="1" applyBorder="1" applyAlignment="1">
      <alignment horizontal="right" vertical="center"/>
    </xf>
    <xf numFmtId="0" fontId="44" fillId="7" borderId="40" xfId="0" applyFont="1" applyFill="1" applyBorder="1" applyAlignment="1">
      <alignment horizontal="center" vertical="center" wrapText="1" readingOrder="2"/>
    </xf>
    <xf numFmtId="0" fontId="44" fillId="7" borderId="41" xfId="0" applyFont="1" applyFill="1" applyBorder="1" applyAlignment="1">
      <alignment horizontal="center" vertical="center" wrapText="1" readingOrder="2"/>
    </xf>
    <xf numFmtId="0" fontId="45" fillId="0" borderId="14" xfId="0" applyFont="1" applyBorder="1" applyAlignment="1">
      <alignment horizontal="center" vertical="center"/>
    </xf>
    <xf numFmtId="0" fontId="45" fillId="0" borderId="11" xfId="0" applyFont="1" applyBorder="1" applyAlignment="1">
      <alignment horizontal="center" vertical="center"/>
    </xf>
    <xf numFmtId="0" fontId="44" fillId="7" borderId="33" xfId="0" applyFont="1" applyFill="1" applyBorder="1" applyAlignment="1">
      <alignment horizontal="center" vertical="center" wrapText="1" readingOrder="2"/>
    </xf>
    <xf numFmtId="0" fontId="34" fillId="0" borderId="14" xfId="0" applyFont="1" applyBorder="1" applyAlignment="1">
      <alignment horizontal="center" vertical="center"/>
    </xf>
    <xf numFmtId="0" fontId="34" fillId="0" borderId="11" xfId="0" applyFont="1" applyBorder="1" applyAlignment="1">
      <alignment horizontal="center" vertical="center"/>
    </xf>
    <xf numFmtId="0" fontId="34" fillId="0" borderId="42" xfId="0" applyFont="1" applyBorder="1" applyAlignment="1">
      <alignment horizontal="center" vertical="center"/>
    </xf>
    <xf numFmtId="0" fontId="14" fillId="0" borderId="0" xfId="0" applyFont="1" applyAlignment="1">
      <alignment horizontal="center" vertical="center" wrapText="1" readingOrder="2"/>
    </xf>
    <xf numFmtId="0" fontId="14" fillId="0" borderId="0" xfId="0" applyFont="1" applyAlignment="1">
      <alignment horizontal="center" vertical="center" readingOrder="2"/>
    </xf>
    <xf numFmtId="0" fontId="15" fillId="0" borderId="0" xfId="0" applyFont="1" applyAlignment="1">
      <alignment horizontal="center" vertical="center"/>
    </xf>
    <xf numFmtId="0" fontId="15" fillId="0" borderId="10" xfId="0" applyFont="1" applyBorder="1" applyAlignment="1" applyProtection="1">
      <alignment horizontal="right" vertical="center"/>
      <protection locked="0"/>
    </xf>
    <xf numFmtId="0" fontId="15" fillId="0" borderId="6" xfId="0" applyFont="1" applyBorder="1" applyAlignment="1">
      <alignment horizontal="center" vertical="center"/>
    </xf>
    <xf numFmtId="0" fontId="11" fillId="0" borderId="14"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3" applyFont="1" applyBorder="1" applyAlignment="1">
      <alignment horizontal="center" vertical="center" wrapText="1"/>
    </xf>
    <xf numFmtId="0" fontId="36" fillId="0" borderId="34" xfId="4" applyFont="1" applyBorder="1" applyAlignment="1">
      <alignment horizontal="center" vertical="center" wrapText="1" readingOrder="1"/>
    </xf>
    <xf numFmtId="0" fontId="48" fillId="0" borderId="0" xfId="6" quotePrefix="1" applyFont="1" applyAlignment="1">
      <alignment horizontal="center" vertical="center"/>
    </xf>
    <xf numFmtId="0" fontId="48" fillId="0" borderId="0" xfId="6" quotePrefix="1" applyFont="1" applyAlignment="1">
      <alignment horizontal="center" vertical="center" readingOrder="2"/>
    </xf>
    <xf numFmtId="0" fontId="48" fillId="0" borderId="8" xfId="6" quotePrefix="1" applyFont="1" applyBorder="1" applyAlignment="1">
      <alignment horizontal="center" vertical="center"/>
    </xf>
    <xf numFmtId="0" fontId="48" fillId="0" borderId="47" xfId="6" quotePrefix="1" applyFont="1" applyBorder="1" applyAlignment="1">
      <alignment horizontal="center" vertical="center"/>
    </xf>
    <xf numFmtId="0" fontId="48" fillId="0" borderId="6" xfId="6" quotePrefix="1" applyFont="1" applyBorder="1" applyAlignment="1">
      <alignment horizontal="center" vertical="center"/>
    </xf>
    <xf numFmtId="0" fontId="48" fillId="0" borderId="46" xfId="6" quotePrefix="1" applyFont="1" applyBorder="1" applyAlignment="1">
      <alignment horizontal="center" vertical="center"/>
    </xf>
    <xf numFmtId="0" fontId="46" fillId="0" borderId="0" xfId="0" applyFont="1" applyAlignment="1">
      <alignment horizontal="center" vertical="center" readingOrder="2"/>
    </xf>
    <xf numFmtId="164" fontId="15" fillId="0" borderId="8" xfId="0" applyNumberFormat="1" applyFont="1" applyBorder="1" applyAlignment="1">
      <alignment horizontal="center" vertical="center" wrapText="1" readingOrder="2"/>
    </xf>
    <xf numFmtId="0" fontId="15" fillId="0" borderId="0" xfId="0" applyFont="1" applyAlignment="1" applyProtection="1">
      <alignment horizontal="center" vertical="center" readingOrder="2"/>
      <protection locked="0"/>
    </xf>
    <xf numFmtId="0" fontId="15" fillId="0" borderId="0" xfId="0" applyFont="1" applyAlignment="1" applyProtection="1">
      <alignment horizontal="center" vertical="center"/>
      <protection locked="0"/>
    </xf>
    <xf numFmtId="164" fontId="15" fillId="0" borderId="0" xfId="0" applyNumberFormat="1" applyFont="1" applyAlignment="1">
      <alignment vertical="center" wrapText="1" readingOrder="2"/>
    </xf>
    <xf numFmtId="0" fontId="21" fillId="0" borderId="0" xfId="0" applyFont="1" applyAlignment="1">
      <alignment horizontal="center" vertical="center" wrapText="1" readingOrder="2"/>
    </xf>
    <xf numFmtId="0" fontId="49" fillId="0" borderId="5" xfId="0" applyFont="1" applyBorder="1" applyAlignment="1">
      <alignment horizontal="right" vertical="center" readingOrder="2"/>
    </xf>
    <xf numFmtId="0" fontId="25" fillId="0" borderId="1" xfId="0" applyFont="1" applyBorder="1" applyAlignment="1">
      <alignment horizontal="center" vertical="center" wrapText="1" readingOrder="2"/>
    </xf>
    <xf numFmtId="0" fontId="50" fillId="0" borderId="4" xfId="0" applyFont="1" applyBorder="1" applyAlignment="1">
      <alignment horizontal="center" vertical="center" readingOrder="2"/>
    </xf>
    <xf numFmtId="0" fontId="50" fillId="0" borderId="0" xfId="0" applyFont="1" applyAlignment="1">
      <alignment horizontal="right" vertical="center" wrapText="1" readingOrder="2"/>
    </xf>
    <xf numFmtId="0" fontId="51" fillId="0" borderId="0" xfId="0" applyFont="1" applyAlignment="1">
      <alignment horizontal="center" vertical="center" wrapText="1" readingOrder="2"/>
    </xf>
    <xf numFmtId="166" fontId="15" fillId="0" borderId="0" xfId="0" applyNumberFormat="1" applyFont="1" applyAlignment="1">
      <alignment horizontal="center" vertical="center" wrapText="1"/>
    </xf>
    <xf numFmtId="9" fontId="15" fillId="0" borderId="0" xfId="5" applyFont="1" applyFill="1" applyBorder="1" applyAlignment="1" applyProtection="1">
      <alignment horizontal="center" vertical="center" wrapText="1"/>
    </xf>
    <xf numFmtId="0" fontId="31" fillId="0" borderId="0" xfId="0" applyFont="1" applyAlignment="1">
      <alignment horizontal="center" vertical="center" readingOrder="2"/>
    </xf>
    <xf numFmtId="0" fontId="15" fillId="0" borderId="5" xfId="0" applyFont="1" applyBorder="1" applyAlignment="1">
      <alignment horizontal="center" vertical="center" readingOrder="2"/>
    </xf>
    <xf numFmtId="0" fontId="52" fillId="0" borderId="0" xfId="0" applyFont="1" applyAlignment="1">
      <alignment horizontal="center" vertical="center" readingOrder="2"/>
    </xf>
    <xf numFmtId="0" fontId="20" fillId="0" borderId="0" xfId="0" applyFont="1" applyAlignment="1">
      <alignment horizontal="center" vertical="center" wrapText="1" readingOrder="2"/>
    </xf>
    <xf numFmtId="0" fontId="14" fillId="0" borderId="5"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53" fillId="0" borderId="0" xfId="0" applyFont="1" applyAlignment="1">
      <alignment horizontal="center" vertical="center" readingOrder="2"/>
    </xf>
    <xf numFmtId="0" fontId="0" fillId="0" borderId="0" xfId="0" applyAlignment="1">
      <alignment horizontal="center"/>
    </xf>
    <xf numFmtId="0" fontId="10" fillId="0" borderId="24" xfId="0" applyFont="1" applyBorder="1" applyAlignment="1">
      <alignment horizontal="center" vertical="center"/>
    </xf>
    <xf numFmtId="0" fontId="10" fillId="0" borderId="26" xfId="0" applyFont="1" applyBorder="1" applyAlignment="1">
      <alignment horizontal="center" vertical="center" wrapText="1" readingOrder="2"/>
    </xf>
    <xf numFmtId="0" fontId="10" fillId="0" borderId="26" xfId="0" applyFont="1" applyBorder="1" applyAlignment="1">
      <alignment horizontal="center" vertical="center" wrapText="1"/>
    </xf>
    <xf numFmtId="1" fontId="10" fillId="0" borderId="26" xfId="0" applyNumberFormat="1" applyFont="1" applyBorder="1" applyAlignment="1">
      <alignment horizontal="center" vertical="center" wrapText="1"/>
    </xf>
    <xf numFmtId="1" fontId="10" fillId="0" borderId="37" xfId="0" applyNumberFormat="1" applyFont="1" applyBorder="1" applyAlignment="1">
      <alignment horizontal="center" vertical="center" wrapText="1"/>
    </xf>
    <xf numFmtId="0" fontId="10" fillId="0" borderId="13" xfId="0" quotePrefix="1" applyFont="1" applyBorder="1" applyAlignment="1">
      <alignment horizontal="center" vertical="center"/>
    </xf>
    <xf numFmtId="0" fontId="11" fillId="0" borderId="11" xfId="7" applyFont="1" applyBorder="1" applyAlignment="1">
      <alignment horizontal="center" vertical="center"/>
    </xf>
    <xf numFmtId="3" fontId="11" fillId="0" borderId="11" xfId="1" applyNumberFormat="1" applyFont="1" applyFill="1" applyBorder="1" applyAlignment="1">
      <alignment horizontal="center" vertical="center"/>
    </xf>
    <xf numFmtId="1" fontId="11" fillId="0" borderId="11" xfId="7" applyNumberFormat="1" applyFont="1" applyBorder="1" applyAlignment="1">
      <alignment horizontal="center" vertical="center"/>
    </xf>
    <xf numFmtId="1" fontId="11" fillId="0" borderId="11" xfId="0" applyNumberFormat="1" applyFont="1" applyBorder="1" applyAlignment="1">
      <alignment horizontal="center" vertical="center"/>
    </xf>
    <xf numFmtId="1" fontId="11" fillId="0" borderId="31" xfId="0" applyNumberFormat="1" applyFont="1" applyBorder="1" applyAlignment="1">
      <alignment horizontal="center" vertical="center"/>
    </xf>
    <xf numFmtId="3" fontId="11" fillId="0" borderId="33" xfId="1" applyNumberFormat="1" applyFont="1" applyFill="1" applyBorder="1" applyAlignment="1">
      <alignment horizontal="center" vertical="center"/>
    </xf>
    <xf numFmtId="1" fontId="11" fillId="0" borderId="33" xfId="7" applyNumberFormat="1" applyFont="1" applyBorder="1" applyAlignment="1">
      <alignment horizontal="center" vertical="center"/>
    </xf>
    <xf numFmtId="1" fontId="11" fillId="0" borderId="33" xfId="0" applyNumberFormat="1" applyFont="1" applyBorder="1" applyAlignment="1">
      <alignment horizontal="center" vertical="center"/>
    </xf>
    <xf numFmtId="1" fontId="11" fillId="0" borderId="49" xfId="0" applyNumberFormat="1" applyFont="1" applyBorder="1" applyAlignment="1">
      <alignment horizontal="center" vertical="center"/>
    </xf>
    <xf numFmtId="0" fontId="10" fillId="0" borderId="25" xfId="0" quotePrefix="1" applyFont="1" applyBorder="1" applyAlignment="1">
      <alignment horizontal="center" vertical="center"/>
    </xf>
    <xf numFmtId="0" fontId="11" fillId="0" borderId="27" xfId="7" applyFont="1" applyBorder="1" applyAlignment="1">
      <alignment horizontal="center" vertical="center"/>
    </xf>
    <xf numFmtId="0" fontId="11" fillId="0" borderId="50" xfId="7" applyFont="1" applyBorder="1" applyAlignment="1">
      <alignment horizontal="center" vertical="center"/>
    </xf>
    <xf numFmtId="3" fontId="11" fillId="0" borderId="50" xfId="1" applyNumberFormat="1" applyFont="1" applyBorder="1" applyAlignment="1">
      <alignment horizontal="center" vertical="center"/>
    </xf>
    <xf numFmtId="1" fontId="11" fillId="0" borderId="50" xfId="7" applyNumberFormat="1" applyFont="1" applyBorder="1" applyAlignment="1">
      <alignment horizontal="center" vertical="center"/>
    </xf>
    <xf numFmtId="1" fontId="11" fillId="0" borderId="27" xfId="0" applyNumberFormat="1" applyFont="1" applyBorder="1" applyAlignment="1">
      <alignment horizontal="center" vertical="center"/>
    </xf>
    <xf numFmtId="1" fontId="11" fillId="0" borderId="23" xfId="0" applyNumberFormat="1" applyFont="1" applyBorder="1" applyAlignment="1">
      <alignment horizontal="center" vertical="center"/>
    </xf>
    <xf numFmtId="0" fontId="10" fillId="9" borderId="26" xfId="0" applyFont="1" applyFill="1" applyBorder="1" applyAlignment="1">
      <alignment horizontal="center" vertical="center" wrapText="1" readingOrder="2"/>
    </xf>
    <xf numFmtId="0" fontId="11" fillId="0" borderId="13" xfId="0" applyFont="1" applyBorder="1" applyAlignment="1">
      <alignment horizontal="center" vertical="center" readingOrder="2"/>
    </xf>
    <xf numFmtId="0" fontId="11" fillId="0" borderId="11" xfId="0" applyFont="1" applyBorder="1" applyAlignment="1">
      <alignment horizontal="center" vertical="center"/>
    </xf>
    <xf numFmtId="0" fontId="11" fillId="0" borderId="31" xfId="0" applyFont="1" applyBorder="1" applyAlignment="1">
      <alignment horizontal="center" vertical="center"/>
    </xf>
    <xf numFmtId="0" fontId="19" fillId="0" borderId="0" xfId="0" applyFont="1"/>
    <xf numFmtId="0" fontId="11" fillId="0" borderId="25" xfId="0" applyFont="1" applyBorder="1" applyAlignment="1">
      <alignment horizontal="center" vertical="center" readingOrder="2"/>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44" fillId="7" borderId="51" xfId="0" applyFont="1" applyFill="1" applyBorder="1" applyAlignment="1">
      <alignment horizontal="center" vertical="center" wrapText="1" readingOrder="2"/>
    </xf>
    <xf numFmtId="0" fontId="44" fillId="7" borderId="47" xfId="0" applyFont="1" applyFill="1" applyBorder="1" applyAlignment="1">
      <alignment horizontal="center" vertical="center" wrapText="1" readingOrder="2"/>
    </xf>
    <xf numFmtId="0" fontId="10" fillId="7" borderId="42" xfId="0" applyFont="1" applyFill="1" applyBorder="1" applyAlignment="1">
      <alignment horizontal="center" vertical="center" wrapText="1" readingOrder="2"/>
    </xf>
    <xf numFmtId="0" fontId="44" fillId="7" borderId="42" xfId="0" applyFont="1" applyFill="1" applyBorder="1" applyAlignment="1">
      <alignment horizontal="center" vertical="center" wrapText="1" readingOrder="2"/>
    </xf>
    <xf numFmtId="0" fontId="44" fillId="7" borderId="19" xfId="0" applyFont="1" applyFill="1" applyBorder="1" applyAlignment="1">
      <alignment horizontal="center" vertical="center" wrapText="1" readingOrder="2"/>
    </xf>
    <xf numFmtId="0" fontId="48" fillId="0" borderId="14" xfId="0" quotePrefix="1" applyFont="1" applyBorder="1" applyAlignment="1">
      <alignment horizontal="center" vertical="center" wrapText="1"/>
    </xf>
    <xf numFmtId="0" fontId="11" fillId="9" borderId="11" xfId="3" applyFont="1" applyFill="1" applyBorder="1" applyAlignment="1">
      <alignment horizontal="center" vertical="center" readingOrder="1"/>
    </xf>
    <xf numFmtId="0" fontId="56" fillId="0" borderId="14" xfId="0" applyFont="1" applyBorder="1" applyAlignment="1">
      <alignment horizontal="center" vertical="center"/>
    </xf>
    <xf numFmtId="0" fontId="56" fillId="0" borderId="11" xfId="0" applyFont="1" applyBorder="1" applyAlignment="1">
      <alignment horizontal="center" vertical="center"/>
    </xf>
    <xf numFmtId="0" fontId="48" fillId="0" borderId="14" xfId="0" quotePrefix="1" applyFont="1" applyBorder="1" applyAlignment="1">
      <alignment horizontal="center" vertical="center"/>
    </xf>
    <xf numFmtId="0" fontId="11" fillId="0" borderId="11" xfId="3" applyFont="1" applyBorder="1" applyAlignment="1">
      <alignment horizontal="center" vertical="center" readingOrder="1"/>
    </xf>
    <xf numFmtId="0" fontId="48" fillId="0" borderId="0" xfId="8" quotePrefix="1" applyFont="1" applyAlignment="1">
      <alignment horizontal="center" vertical="center"/>
    </xf>
    <xf numFmtId="0" fontId="58" fillId="9" borderId="11" xfId="3" applyFont="1" applyFill="1" applyBorder="1" applyAlignment="1">
      <alignment horizontal="center" vertical="center" readingOrder="1"/>
    </xf>
    <xf numFmtId="0" fontId="12" fillId="0" borderId="14" xfId="0" quotePrefix="1" applyFont="1" applyBorder="1" applyAlignment="1">
      <alignment horizontal="center" vertical="center"/>
    </xf>
    <xf numFmtId="0" fontId="48" fillId="0" borderId="52" xfId="8" quotePrefix="1" applyFont="1" applyBorder="1" applyAlignment="1">
      <alignment vertical="center"/>
    </xf>
    <xf numFmtId="0" fontId="57" fillId="0" borderId="32" xfId="0" applyFont="1" applyBorder="1" applyAlignment="1">
      <alignment horizontal="center" vertical="center"/>
    </xf>
    <xf numFmtId="0" fontId="57" fillId="0" borderId="14" xfId="0" applyFont="1" applyBorder="1" applyAlignment="1">
      <alignment horizontal="center" vertical="center"/>
    </xf>
    <xf numFmtId="0" fontId="57" fillId="0" borderId="11" xfId="0" applyFont="1" applyBorder="1" applyAlignment="1">
      <alignment horizontal="center" vertical="center"/>
    </xf>
    <xf numFmtId="0" fontId="59" fillId="0" borderId="0" xfId="0" applyFont="1"/>
    <xf numFmtId="0" fontId="11" fillId="0" borderId="13" xfId="0" quotePrefix="1" applyFont="1" applyBorder="1" applyAlignment="1">
      <alignment horizontal="center" vertical="center"/>
    </xf>
    <xf numFmtId="0" fontId="10" fillId="2" borderId="1" xfId="0" applyFont="1" applyFill="1" applyBorder="1" applyAlignment="1">
      <alignment horizontal="center" vertical="center" wrapText="1"/>
    </xf>
    <xf numFmtId="1" fontId="11" fillId="0" borderId="16" xfId="0" applyNumberFormat="1" applyFont="1" applyBorder="1" applyAlignment="1">
      <alignment horizontal="center" vertical="center"/>
    </xf>
    <xf numFmtId="0" fontId="11" fillId="0" borderId="16" xfId="0" applyFont="1" applyBorder="1" applyAlignment="1">
      <alignment horizontal="center" vertical="center"/>
    </xf>
    <xf numFmtId="0" fontId="11" fillId="0" borderId="50" xfId="0" applyFont="1" applyBorder="1" applyAlignment="1">
      <alignment horizontal="center" vertical="center"/>
    </xf>
    <xf numFmtId="1" fontId="10" fillId="2" borderId="1"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 fontId="11" fillId="0" borderId="20" xfId="0" applyNumberFormat="1" applyFont="1" applyBorder="1" applyAlignment="1">
      <alignment horizontal="center" vertical="center"/>
    </xf>
    <xf numFmtId="0" fontId="11" fillId="0" borderId="17" xfId="0" quotePrefix="1" applyFont="1" applyBorder="1" applyAlignment="1">
      <alignment horizontal="center" vertical="center"/>
    </xf>
    <xf numFmtId="0" fontId="11" fillId="0" borderId="21" xfId="0" quotePrefix="1" applyFont="1" applyBorder="1" applyAlignment="1">
      <alignment horizontal="center" vertical="center"/>
    </xf>
    <xf numFmtId="0" fontId="11" fillId="0" borderId="25" xfId="0" quotePrefix="1" applyFont="1" applyBorder="1" applyAlignment="1">
      <alignment horizontal="center" vertical="center"/>
    </xf>
    <xf numFmtId="0" fontId="14" fillId="0" borderId="0" xfId="0" applyFont="1" applyAlignment="1">
      <alignment horizontal="left" vertical="center"/>
    </xf>
    <xf numFmtId="0" fontId="18" fillId="0" borderId="0" xfId="0" applyFont="1" applyAlignment="1">
      <alignment horizontal="right" vertical="center"/>
    </xf>
    <xf numFmtId="0" fontId="59" fillId="0" borderId="0" xfId="0" applyFont="1" applyAlignment="1">
      <alignment horizontal="center" vertical="center"/>
    </xf>
    <xf numFmtId="0" fontId="43" fillId="0" borderId="0" xfId="0" applyFont="1" applyAlignment="1">
      <alignment horizontal="center" vertical="center"/>
    </xf>
    <xf numFmtId="0" fontId="14" fillId="0" borderId="11" xfId="0" applyFont="1" applyBorder="1" applyAlignment="1">
      <alignment horizontal="center" readingOrder="2"/>
    </xf>
    <xf numFmtId="49" fontId="14" fillId="0" borderId="13" xfId="0" applyNumberFormat="1" applyFont="1" applyBorder="1" applyAlignment="1">
      <alignment horizontal="center" vertical="center" readingOrder="2"/>
    </xf>
    <xf numFmtId="0" fontId="14" fillId="0" borderId="24" xfId="0" applyFont="1" applyBorder="1" applyAlignment="1">
      <alignment horizontal="center" vertical="center" readingOrder="2"/>
    </xf>
    <xf numFmtId="49" fontId="14" fillId="0" borderId="54" xfId="0" applyNumberFormat="1" applyFont="1" applyBorder="1" applyAlignment="1">
      <alignment horizontal="center" vertical="center" readingOrder="2"/>
    </xf>
    <xf numFmtId="0" fontId="15" fillId="0" borderId="0" xfId="0" applyFont="1" applyAlignment="1" applyProtection="1">
      <alignment horizontal="center" vertical="center" readingOrder="2"/>
      <protection locked="0"/>
    </xf>
    <xf numFmtId="0" fontId="15" fillId="0" borderId="0" xfId="0" applyFont="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48" fillId="0" borderId="14" xfId="0" quotePrefix="1" applyNumberFormat="1" applyFont="1" applyFill="1" applyBorder="1" applyAlignment="1">
      <alignment horizontal="center" vertical="center"/>
    </xf>
    <xf numFmtId="0" fontId="11" fillId="0" borderId="11" xfId="3" applyNumberFormat="1" applyFont="1" applyFill="1" applyBorder="1" applyAlignment="1">
      <alignment horizontal="center" vertical="center" readingOrder="1"/>
    </xf>
    <xf numFmtId="0" fontId="62" fillId="3" borderId="17" xfId="0" applyFont="1" applyFill="1" applyBorder="1" applyAlignment="1" applyProtection="1">
      <alignment horizontal="right" vertical="center" wrapText="1" readingOrder="2"/>
      <protection locked="0"/>
    </xf>
    <xf numFmtId="0" fontId="62" fillId="3" borderId="19" xfId="0" applyFont="1" applyFill="1" applyBorder="1" applyAlignment="1" applyProtection="1">
      <alignment horizontal="center" vertical="center" wrapText="1" readingOrder="2"/>
      <protection locked="0"/>
    </xf>
    <xf numFmtId="168" fontId="62" fillId="3" borderId="19" xfId="0" applyNumberFormat="1" applyFont="1" applyFill="1" applyBorder="1" applyAlignment="1" applyProtection="1">
      <alignment horizontal="center" vertical="center" wrapText="1"/>
      <protection locked="0"/>
    </xf>
    <xf numFmtId="168" fontId="62" fillId="0" borderId="19" xfId="0" applyNumberFormat="1" applyFont="1" applyBorder="1" applyAlignment="1" applyProtection="1">
      <alignment horizontal="center" vertical="center" wrapText="1"/>
      <protection locked="0"/>
    </xf>
    <xf numFmtId="9" fontId="65" fillId="0" borderId="19" xfId="5" applyFont="1" applyBorder="1" applyAlignment="1" applyProtection="1">
      <alignment horizontal="center" vertical="center" readingOrder="2"/>
    </xf>
    <xf numFmtId="0" fontId="62" fillId="3" borderId="13" xfId="0" applyFont="1" applyFill="1" applyBorder="1" applyAlignment="1" applyProtection="1">
      <alignment horizontal="right" vertical="center" wrapText="1" readingOrder="2"/>
      <protection locked="0"/>
    </xf>
    <xf numFmtId="0" fontId="62" fillId="3" borderId="11" xfId="0" applyFont="1" applyFill="1" applyBorder="1" applyAlignment="1" applyProtection="1">
      <alignment horizontal="center" vertical="center" wrapText="1" readingOrder="2"/>
      <protection locked="0"/>
    </xf>
    <xf numFmtId="168" fontId="62" fillId="3" borderId="11" xfId="0" applyNumberFormat="1" applyFont="1" applyFill="1" applyBorder="1" applyAlignment="1" applyProtection="1">
      <alignment horizontal="center" vertical="center" wrapText="1"/>
      <protection locked="0"/>
    </xf>
    <xf numFmtId="168" fontId="62" fillId="0" borderId="11" xfId="0" applyNumberFormat="1" applyFont="1" applyBorder="1" applyAlignment="1" applyProtection="1">
      <alignment horizontal="center" vertical="center" wrapText="1"/>
      <protection locked="0"/>
    </xf>
    <xf numFmtId="9" fontId="65" fillId="0" borderId="11" xfId="5" applyFont="1" applyBorder="1" applyAlignment="1" applyProtection="1">
      <alignment horizontal="center" vertical="center" readingOrder="2"/>
    </xf>
    <xf numFmtId="168" fontId="62" fillId="3" borderId="11" xfId="5" applyNumberFormat="1" applyFont="1" applyFill="1" applyBorder="1" applyAlignment="1" applyProtection="1">
      <alignment horizontal="center" vertical="center" wrapText="1"/>
      <protection locked="0"/>
    </xf>
    <xf numFmtId="168" fontId="62" fillId="0" borderId="11" xfId="5" applyNumberFormat="1" applyFont="1" applyBorder="1" applyAlignment="1" applyProtection="1">
      <alignment horizontal="center" vertical="center" wrapText="1"/>
      <protection locked="0"/>
    </xf>
    <xf numFmtId="0" fontId="62" fillId="3" borderId="43" xfId="0" applyFont="1" applyFill="1" applyBorder="1" applyAlignment="1" applyProtection="1">
      <alignment horizontal="right" vertical="center" wrapText="1" readingOrder="2"/>
      <protection locked="0"/>
    </xf>
    <xf numFmtId="0" fontId="62" fillId="3" borderId="12" xfId="0" applyFont="1" applyFill="1" applyBorder="1" applyAlignment="1" applyProtection="1">
      <alignment horizontal="center" vertical="center" wrapText="1" readingOrder="2"/>
      <protection locked="0"/>
    </xf>
    <xf numFmtId="168" fontId="62" fillId="3" borderId="12" xfId="0" applyNumberFormat="1" applyFont="1" applyFill="1" applyBorder="1" applyAlignment="1" applyProtection="1">
      <alignment horizontal="center" vertical="center" wrapText="1"/>
      <protection locked="0"/>
    </xf>
    <xf numFmtId="168" fontId="62" fillId="0" borderId="12" xfId="0" applyNumberFormat="1" applyFont="1" applyBorder="1" applyAlignment="1" applyProtection="1">
      <alignment horizontal="center" vertical="center" wrapText="1"/>
      <protection locked="0"/>
    </xf>
    <xf numFmtId="9" fontId="65" fillId="0" borderId="12" xfId="5" applyFont="1" applyBorder="1" applyAlignment="1" applyProtection="1">
      <alignment horizontal="center" vertical="center" readingOrder="2"/>
    </xf>
    <xf numFmtId="0" fontId="66" fillId="4" borderId="28" xfId="0" applyFont="1" applyFill="1" applyBorder="1" applyAlignment="1">
      <alignment horizontal="center" vertical="center" wrapText="1" readingOrder="2"/>
    </xf>
    <xf numFmtId="0" fontId="66" fillId="4" borderId="29" xfId="0" applyFont="1" applyFill="1" applyBorder="1" applyAlignment="1">
      <alignment horizontal="center" vertical="center" wrapText="1" readingOrder="2"/>
    </xf>
    <xf numFmtId="0" fontId="66" fillId="4" borderId="48" xfId="0" applyFont="1" applyFill="1" applyBorder="1" applyAlignment="1">
      <alignment horizontal="center" vertical="center" wrapText="1" readingOrder="2"/>
    </xf>
    <xf numFmtId="0" fontId="66" fillId="4" borderId="22" xfId="0" applyFont="1" applyFill="1" applyBorder="1" applyAlignment="1">
      <alignment horizontal="center" vertical="center" wrapText="1" readingOrder="2"/>
    </xf>
    <xf numFmtId="0" fontId="23" fillId="0" borderId="5" xfId="0" applyFont="1" applyBorder="1" applyAlignment="1">
      <alignment horizontal="right" vertical="center" readingOrder="2"/>
    </xf>
    <xf numFmtId="0" fontId="66" fillId="0" borderId="0" xfId="0" applyFont="1" applyFill="1" applyBorder="1" applyAlignment="1">
      <alignment horizontal="center" vertical="center" wrapText="1" readingOrder="2"/>
    </xf>
    <xf numFmtId="0" fontId="71" fillId="0" borderId="0" xfId="0" applyFont="1" applyAlignment="1">
      <alignment horizontal="center" vertical="center"/>
    </xf>
    <xf numFmtId="0" fontId="72" fillId="0" borderId="0" xfId="0" applyFont="1" applyAlignment="1">
      <alignment horizontal="center" vertical="center"/>
    </xf>
    <xf numFmtId="0" fontId="73" fillId="0" borderId="5" xfId="0" applyFont="1" applyBorder="1" applyAlignment="1">
      <alignment horizontal="center" vertical="center" readingOrder="2"/>
    </xf>
    <xf numFmtId="0" fontId="74" fillId="0" borderId="0" xfId="0" applyFont="1" applyAlignment="1">
      <alignment horizontal="center" vertical="center" readingOrder="2"/>
    </xf>
    <xf numFmtId="0" fontId="73" fillId="0" borderId="0" xfId="0" applyFont="1" applyAlignment="1">
      <alignment horizontal="center" vertical="center"/>
    </xf>
    <xf numFmtId="164" fontId="74" fillId="0" borderId="8" xfId="0" applyNumberFormat="1" applyFont="1" applyBorder="1" applyAlignment="1" applyProtection="1">
      <alignment horizontal="center" vertical="center" wrapText="1" readingOrder="2"/>
      <protection locked="0"/>
    </xf>
    <xf numFmtId="0" fontId="72" fillId="0" borderId="6" xfId="0" applyFont="1" applyBorder="1" applyAlignment="1">
      <alignment horizontal="center" vertical="center"/>
    </xf>
    <xf numFmtId="0" fontId="66" fillId="2" borderId="1" xfId="0" applyFont="1" applyFill="1" applyBorder="1" applyAlignment="1">
      <alignment horizontal="center" vertical="center" wrapText="1" readingOrder="2"/>
    </xf>
    <xf numFmtId="0" fontId="68" fillId="0" borderId="1" xfId="0" applyFont="1" applyBorder="1" applyAlignment="1" applyProtection="1">
      <alignment horizontal="center" vertical="center" readingOrder="2"/>
      <protection locked="0"/>
    </xf>
    <xf numFmtId="0" fontId="68" fillId="0" borderId="1" xfId="0" applyFont="1" applyBorder="1" applyAlignment="1">
      <alignment horizontal="center" vertical="center" wrapText="1" readingOrder="2"/>
    </xf>
    <xf numFmtId="0" fontId="67" fillId="0" borderId="5" xfId="0" applyFont="1" applyBorder="1" applyAlignment="1">
      <alignment horizontal="right" vertical="center"/>
    </xf>
    <xf numFmtId="166" fontId="77" fillId="3" borderId="30" xfId="0" applyNumberFormat="1" applyFont="1" applyFill="1" applyBorder="1" applyAlignment="1">
      <alignment horizontal="center" vertical="center" wrapText="1"/>
    </xf>
    <xf numFmtId="167" fontId="77" fillId="3" borderId="30" xfId="0" applyNumberFormat="1" applyFont="1" applyFill="1" applyBorder="1" applyAlignment="1">
      <alignment horizontal="center" vertical="center" wrapText="1" readingOrder="2"/>
    </xf>
    <xf numFmtId="165" fontId="78" fillId="3" borderId="46" xfId="0" applyNumberFormat="1" applyFont="1" applyFill="1" applyBorder="1" applyAlignment="1">
      <alignment horizontal="center" vertical="center" wrapText="1" readingOrder="2"/>
    </xf>
    <xf numFmtId="0" fontId="79" fillId="0" borderId="6" xfId="0" applyFont="1" applyBorder="1" applyAlignment="1">
      <alignment horizontal="center" vertical="center" wrapText="1" readingOrder="2"/>
    </xf>
    <xf numFmtId="0" fontId="80" fillId="0" borderId="5" xfId="0" applyFont="1" applyBorder="1" applyAlignment="1">
      <alignment horizontal="right" vertical="center" readingOrder="2"/>
    </xf>
    <xf numFmtId="166" fontId="77" fillId="3" borderId="30" xfId="0" applyNumberFormat="1" applyFont="1" applyFill="1" applyBorder="1" applyAlignment="1">
      <alignment horizontal="center" vertical="center" wrapText="1" readingOrder="1"/>
    </xf>
    <xf numFmtId="167" fontId="77" fillId="3" borderId="46" xfId="0" applyNumberFormat="1" applyFont="1" applyFill="1" applyBorder="1" applyAlignment="1">
      <alignment horizontal="center" vertical="center" wrapText="1" readingOrder="2"/>
    </xf>
    <xf numFmtId="0" fontId="78" fillId="0" borderId="0" xfId="0" applyFont="1" applyAlignment="1" applyProtection="1">
      <alignment horizontal="center" vertical="center" readingOrder="2"/>
      <protection locked="0"/>
    </xf>
    <xf numFmtId="0" fontId="79" fillId="0" borderId="0" xfId="0" applyFont="1" applyAlignment="1">
      <alignment horizontal="center" vertical="center" wrapText="1" readingOrder="2"/>
    </xf>
    <xf numFmtId="0" fontId="81" fillId="0" borderId="5" xfId="0" applyFont="1" applyBorder="1" applyAlignment="1">
      <alignment horizontal="right" vertical="center" readingOrder="2"/>
    </xf>
    <xf numFmtId="0" fontId="78" fillId="0" borderId="0" xfId="0" applyFont="1" applyAlignment="1">
      <alignment horizontal="right" vertical="center" readingOrder="2"/>
    </xf>
    <xf numFmtId="0" fontId="78" fillId="0" borderId="0" xfId="0" applyFont="1" applyAlignment="1">
      <alignment horizontal="center" vertical="center" readingOrder="2"/>
    </xf>
    <xf numFmtId="0" fontId="77" fillId="4" borderId="29" xfId="0" applyFont="1" applyFill="1" applyBorder="1" applyAlignment="1">
      <alignment horizontal="center" vertical="center" readingOrder="2"/>
    </xf>
    <xf numFmtId="0" fontId="77" fillId="4" borderId="22" xfId="0" applyFont="1" applyFill="1" applyBorder="1" applyAlignment="1">
      <alignment horizontal="center" vertical="center" readingOrder="2"/>
    </xf>
    <xf numFmtId="10" fontId="78" fillId="0" borderId="19" xfId="5" applyNumberFormat="1" applyFont="1" applyBorder="1" applyAlignment="1" applyProtection="1">
      <alignment horizontal="center" vertical="center" readingOrder="2"/>
    </xf>
    <xf numFmtId="166" fontId="78" fillId="0" borderId="21" xfId="2" applyNumberFormat="1" applyFont="1" applyBorder="1" applyAlignment="1" applyProtection="1">
      <alignment horizontal="center" vertical="center" readingOrder="1"/>
      <protection locked="0"/>
    </xf>
    <xf numFmtId="10" fontId="78" fillId="0" borderId="11" xfId="5" applyNumberFormat="1" applyFont="1" applyBorder="1" applyAlignment="1" applyProtection="1">
      <alignment horizontal="center" vertical="center" readingOrder="2"/>
    </xf>
    <xf numFmtId="166" fontId="78" fillId="0" borderId="31" xfId="2" applyNumberFormat="1" applyFont="1" applyBorder="1" applyAlignment="1" applyProtection="1">
      <alignment horizontal="center" vertical="center" readingOrder="1"/>
      <protection locked="0"/>
    </xf>
    <xf numFmtId="0" fontId="77" fillId="3" borderId="13" xfId="0" applyFont="1" applyFill="1" applyBorder="1" applyAlignment="1">
      <alignment horizontal="right" vertical="center" wrapText="1" readingOrder="2"/>
    </xf>
    <xf numFmtId="166" fontId="78" fillId="0" borderId="31" xfId="2" applyNumberFormat="1" applyFont="1" applyBorder="1" applyAlignment="1" applyProtection="1">
      <alignment horizontal="center" vertical="center" readingOrder="1"/>
    </xf>
    <xf numFmtId="9" fontId="77" fillId="8" borderId="27" xfId="0" applyNumberFormat="1" applyFont="1" applyFill="1" applyBorder="1" applyAlignment="1">
      <alignment horizontal="center" vertical="center" readingOrder="2"/>
    </xf>
    <xf numFmtId="166" fontId="77" fillId="8" borderId="23" xfId="2" applyNumberFormat="1" applyFont="1" applyFill="1" applyBorder="1" applyAlignment="1">
      <alignment horizontal="center" vertical="center" readingOrder="1"/>
    </xf>
    <xf numFmtId="0" fontId="73" fillId="0" borderId="5" xfId="0" applyFont="1" applyBorder="1" applyAlignment="1">
      <alignment horizontal="right" vertical="center" readingOrder="2"/>
    </xf>
    <xf numFmtId="0" fontId="83" fillId="0" borderId="0" xfId="0" applyFont="1" applyAlignment="1">
      <alignment horizontal="right" vertical="center" wrapText="1" readingOrder="2"/>
    </xf>
    <xf numFmtId="0" fontId="72" fillId="0" borderId="0" xfId="0" applyFont="1"/>
    <xf numFmtId="0" fontId="74" fillId="0" borderId="0" xfId="0" applyFont="1" applyAlignment="1">
      <alignment horizontal="right" vertical="center" readingOrder="2"/>
    </xf>
    <xf numFmtId="0" fontId="72" fillId="0" borderId="6" xfId="0" applyFont="1" applyBorder="1"/>
    <xf numFmtId="0" fontId="77" fillId="4" borderId="26" xfId="0" applyFont="1" applyFill="1" applyBorder="1" applyAlignment="1">
      <alignment horizontal="center" vertical="center" wrapText="1" readingOrder="2"/>
    </xf>
    <xf numFmtId="0" fontId="77" fillId="4" borderId="37" xfId="0" applyFont="1" applyFill="1" applyBorder="1" applyAlignment="1">
      <alignment horizontal="center" vertical="center" wrapText="1" readingOrder="2"/>
    </xf>
    <xf numFmtId="166" fontId="78" fillId="0" borderId="11" xfId="2" applyNumberFormat="1" applyFont="1" applyBorder="1" applyAlignment="1" applyProtection="1">
      <alignment horizontal="center" vertical="center" wrapText="1"/>
    </xf>
    <xf numFmtId="9" fontId="78" fillId="0" borderId="31" xfId="5" applyFont="1" applyBorder="1" applyAlignment="1" applyProtection="1">
      <alignment horizontal="center" vertical="center" wrapText="1"/>
    </xf>
    <xf numFmtId="166" fontId="78" fillId="0" borderId="27" xfId="2" applyNumberFormat="1" applyFont="1" applyBorder="1" applyAlignment="1" applyProtection="1">
      <alignment horizontal="center" vertical="center" wrapText="1"/>
    </xf>
    <xf numFmtId="9" fontId="78" fillId="0" borderId="23" xfId="5" applyFont="1" applyBorder="1" applyAlignment="1" applyProtection="1">
      <alignment horizontal="center" vertical="center" wrapText="1"/>
    </xf>
    <xf numFmtId="0" fontId="73" fillId="4" borderId="30" xfId="0" applyFont="1" applyFill="1" applyBorder="1" applyAlignment="1">
      <alignment horizontal="center" vertical="center" wrapText="1" readingOrder="2"/>
    </xf>
    <xf numFmtId="0" fontId="73" fillId="4" borderId="29" xfId="0" applyFont="1" applyFill="1" applyBorder="1" applyAlignment="1">
      <alignment horizontal="center" vertical="center" wrapText="1" readingOrder="2"/>
    </xf>
    <xf numFmtId="0" fontId="73" fillId="4" borderId="22" xfId="0" applyFont="1" applyFill="1" applyBorder="1" applyAlignment="1">
      <alignment horizontal="center" vertical="center" wrapText="1" readingOrder="2"/>
    </xf>
    <xf numFmtId="0" fontId="73" fillId="3" borderId="19" xfId="0" applyFont="1" applyFill="1" applyBorder="1" applyAlignment="1" applyProtection="1">
      <alignment horizontal="right" vertical="center" wrapText="1" readingOrder="2"/>
      <protection locked="0"/>
    </xf>
    <xf numFmtId="5" fontId="74" fillId="0" borderId="19" xfId="2" applyNumberFormat="1" applyFont="1" applyBorder="1" applyAlignment="1" applyProtection="1">
      <alignment horizontal="center" vertical="center" wrapText="1"/>
    </xf>
    <xf numFmtId="9" fontId="74" fillId="0" borderId="21" xfId="5" applyFont="1" applyBorder="1" applyAlignment="1" applyProtection="1">
      <alignment horizontal="center" vertical="center" wrapText="1"/>
    </xf>
    <xf numFmtId="5" fontId="74" fillId="0" borderId="11" xfId="2" applyNumberFormat="1" applyFont="1" applyBorder="1" applyAlignment="1">
      <alignment horizontal="center" vertical="center" wrapText="1"/>
    </xf>
    <xf numFmtId="9" fontId="74" fillId="0" borderId="31" xfId="5" applyFont="1" applyBorder="1" applyAlignment="1">
      <alignment horizontal="center" vertical="center" wrapText="1"/>
    </xf>
    <xf numFmtId="5" fontId="73" fillId="10" borderId="29" xfId="2" applyNumberFormat="1" applyFont="1" applyFill="1" applyBorder="1" applyAlignment="1" applyProtection="1">
      <alignment horizontal="center" vertical="center" wrapText="1"/>
    </xf>
    <xf numFmtId="10" fontId="73" fillId="10" borderId="22" xfId="0" applyNumberFormat="1" applyFont="1" applyFill="1" applyBorder="1" applyAlignment="1">
      <alignment horizontal="center" vertical="center" wrapText="1"/>
    </xf>
    <xf numFmtId="164" fontId="65" fillId="0" borderId="7" xfId="0" applyNumberFormat="1" applyFont="1" applyBorder="1" applyAlignment="1" applyProtection="1">
      <alignment horizontal="center" vertical="center" wrapText="1" readingOrder="2"/>
      <protection locked="0"/>
    </xf>
    <xf numFmtId="0" fontId="85" fillId="0" borderId="0" xfId="0" applyFont="1" applyAlignment="1" applyProtection="1">
      <alignment horizontal="center" vertical="center" readingOrder="2"/>
      <protection locked="0"/>
    </xf>
    <xf numFmtId="0" fontId="65" fillId="0" borderId="0" xfId="0" applyFont="1" applyAlignment="1" applyProtection="1">
      <alignment vertical="center"/>
      <protection locked="0"/>
    </xf>
    <xf numFmtId="0" fontId="65" fillId="0" borderId="5" xfId="0" applyFont="1" applyBorder="1" applyAlignment="1" applyProtection="1">
      <alignment horizontal="center" vertical="center" readingOrder="2"/>
      <protection locked="0"/>
    </xf>
    <xf numFmtId="0" fontId="65" fillId="0" borderId="0" xfId="0" applyFont="1" applyAlignment="1" applyProtection="1">
      <alignment horizontal="center" vertical="center" readingOrder="2"/>
      <protection locked="0"/>
    </xf>
    <xf numFmtId="0" fontId="64" fillId="0" borderId="0" xfId="0" applyFont="1" applyAlignment="1" applyProtection="1">
      <alignment horizontal="center" vertical="center"/>
      <protection locked="0"/>
    </xf>
    <xf numFmtId="0" fontId="85" fillId="0" borderId="5" xfId="0" applyFont="1" applyBorder="1" applyAlignment="1" applyProtection="1">
      <alignment horizontal="center" vertical="center" readingOrder="2"/>
      <protection locked="0"/>
    </xf>
    <xf numFmtId="0" fontId="85" fillId="0" borderId="0" xfId="0" applyFont="1" applyAlignment="1" applyProtection="1">
      <alignment horizontal="center" vertical="center"/>
      <protection locked="0"/>
    </xf>
    <xf numFmtId="49" fontId="65" fillId="0" borderId="8" xfId="0" applyNumberFormat="1" applyFont="1" applyBorder="1" applyAlignment="1" applyProtection="1">
      <alignment horizontal="center" vertical="center" wrapText="1" readingOrder="2"/>
      <protection locked="0"/>
    </xf>
    <xf numFmtId="0" fontId="0" fillId="0" borderId="0" xfId="0" applyAlignment="1">
      <alignment horizontal="center" vertical="center" wrapText="1"/>
    </xf>
    <xf numFmtId="0" fontId="64" fillId="0" borderId="21" xfId="0" applyFont="1" applyBorder="1" applyAlignment="1" applyProtection="1">
      <alignment horizontal="right" vertical="top" wrapText="1"/>
      <protection locked="0"/>
    </xf>
    <xf numFmtId="0" fontId="64" fillId="0" borderId="31" xfId="0" applyFont="1" applyBorder="1" applyAlignment="1" applyProtection="1">
      <alignment horizontal="right" vertical="top" wrapText="1"/>
      <protection locked="0"/>
    </xf>
    <xf numFmtId="166" fontId="62" fillId="0" borderId="31" xfId="0" applyNumberFormat="1" applyFont="1" applyBorder="1" applyAlignment="1" applyProtection="1">
      <alignment horizontal="right" vertical="top" wrapText="1"/>
      <protection locked="0"/>
    </xf>
    <xf numFmtId="166" fontId="62" fillId="0" borderId="31" xfId="5" applyNumberFormat="1" applyFont="1" applyBorder="1" applyAlignment="1" applyProtection="1">
      <alignment horizontal="right" vertical="top" wrapText="1"/>
      <protection locked="0"/>
    </xf>
    <xf numFmtId="166" fontId="62" fillId="0" borderId="44" xfId="0" applyNumberFormat="1" applyFont="1" applyBorder="1" applyAlignment="1" applyProtection="1">
      <alignment horizontal="right" vertical="top" wrapText="1"/>
      <protection locked="0"/>
    </xf>
    <xf numFmtId="0" fontId="62" fillId="3" borderId="17" xfId="0" applyFont="1" applyFill="1" applyBorder="1" applyAlignment="1" applyProtection="1">
      <alignment horizontal="center" vertical="center" wrapText="1" readingOrder="2"/>
      <protection locked="0"/>
    </xf>
    <xf numFmtId="0" fontId="64" fillId="3" borderId="19" xfId="0" applyFont="1" applyFill="1" applyBorder="1" applyAlignment="1" applyProtection="1">
      <alignment horizontal="center" vertical="center" wrapText="1" readingOrder="2"/>
      <protection locked="0"/>
    </xf>
    <xf numFmtId="0" fontId="62" fillId="3" borderId="13" xfId="0" applyFont="1" applyFill="1" applyBorder="1" applyAlignment="1" applyProtection="1">
      <alignment horizontal="center" vertical="center" wrapText="1" readingOrder="2"/>
      <protection locked="0"/>
    </xf>
    <xf numFmtId="0" fontId="64" fillId="3" borderId="11" xfId="0" applyFont="1" applyFill="1" applyBorder="1" applyAlignment="1" applyProtection="1">
      <alignment horizontal="center" vertical="center" wrapText="1" readingOrder="2"/>
      <protection locked="0"/>
    </xf>
    <xf numFmtId="0" fontId="62" fillId="3" borderId="43" xfId="0" applyFont="1" applyFill="1" applyBorder="1" applyAlignment="1" applyProtection="1">
      <alignment horizontal="center" vertical="center" wrapText="1" readingOrder="2"/>
      <protection locked="0"/>
    </xf>
    <xf numFmtId="0" fontId="62" fillId="3" borderId="18" xfId="0" applyFont="1" applyFill="1" applyBorder="1" applyAlignment="1" applyProtection="1">
      <alignment horizontal="right" vertical="center" wrapText="1" readingOrder="2"/>
      <protection locked="0"/>
    </xf>
    <xf numFmtId="0" fontId="63" fillId="3" borderId="19" xfId="0" applyFont="1" applyFill="1" applyBorder="1" applyAlignment="1" applyProtection="1">
      <alignment horizontal="center" vertical="center" wrapText="1" readingOrder="2"/>
      <protection locked="0"/>
    </xf>
    <xf numFmtId="166" fontId="62" fillId="3" borderId="19" xfId="0" applyNumberFormat="1" applyFont="1" applyFill="1" applyBorder="1" applyAlignment="1" applyProtection="1">
      <alignment horizontal="center" vertical="center" wrapText="1" readingOrder="1"/>
      <protection locked="0"/>
    </xf>
    <xf numFmtId="166" fontId="62" fillId="0" borderId="19" xfId="0" applyNumberFormat="1" applyFont="1" applyBorder="1" applyAlignment="1" applyProtection="1">
      <alignment horizontal="center" vertical="center" wrapText="1" readingOrder="1"/>
      <protection locked="0"/>
    </xf>
    <xf numFmtId="9" fontId="62" fillId="0" borderId="31" xfId="5" applyFont="1" applyBorder="1" applyAlignment="1" applyProtection="1">
      <alignment horizontal="center" vertical="center" readingOrder="2"/>
    </xf>
    <xf numFmtId="0" fontId="62" fillId="3" borderId="14" xfId="0" applyFont="1" applyFill="1" applyBorder="1" applyAlignment="1" applyProtection="1">
      <alignment horizontal="right" vertical="center" wrapText="1" readingOrder="2"/>
      <protection locked="0"/>
    </xf>
    <xf numFmtId="0" fontId="63" fillId="3" borderId="11" xfId="0" applyFont="1" applyFill="1" applyBorder="1" applyAlignment="1" applyProtection="1">
      <alignment horizontal="center" vertical="center" wrapText="1" readingOrder="2"/>
      <protection locked="0"/>
    </xf>
    <xf numFmtId="166" fontId="62" fillId="3" borderId="11" xfId="0" applyNumberFormat="1" applyFont="1" applyFill="1" applyBorder="1" applyAlignment="1" applyProtection="1">
      <alignment horizontal="center" vertical="center" wrapText="1" readingOrder="1"/>
      <protection locked="0"/>
    </xf>
    <xf numFmtId="166" fontId="62" fillId="0" borderId="11" xfId="0" applyNumberFormat="1" applyFont="1" applyBorder="1" applyAlignment="1" applyProtection="1">
      <alignment horizontal="center" vertical="center" wrapText="1" readingOrder="1"/>
      <protection locked="0"/>
    </xf>
    <xf numFmtId="0" fontId="62" fillId="3" borderId="15" xfId="0" applyFont="1" applyFill="1" applyBorder="1" applyAlignment="1" applyProtection="1">
      <alignment horizontal="right" vertical="center" wrapText="1" readingOrder="2"/>
      <protection locked="0"/>
    </xf>
    <xf numFmtId="0" fontId="63" fillId="3" borderId="12" xfId="0" applyFont="1" applyFill="1" applyBorder="1" applyAlignment="1" applyProtection="1">
      <alignment horizontal="center" vertical="center" wrapText="1" readingOrder="2"/>
      <protection locked="0"/>
    </xf>
    <xf numFmtId="166" fontId="62" fillId="3" borderId="12" xfId="0" applyNumberFormat="1" applyFont="1" applyFill="1" applyBorder="1" applyAlignment="1" applyProtection="1">
      <alignment horizontal="center" vertical="center" wrapText="1" readingOrder="1"/>
      <protection locked="0"/>
    </xf>
    <xf numFmtId="166" fontId="62" fillId="0" borderId="12" xfId="5" applyNumberFormat="1" applyFont="1" applyBorder="1" applyAlignment="1" applyProtection="1">
      <alignment horizontal="center" vertical="center" wrapText="1" readingOrder="1"/>
      <protection locked="0"/>
    </xf>
    <xf numFmtId="9" fontId="62" fillId="0" borderId="44" xfId="5" applyFont="1" applyBorder="1" applyAlignment="1" applyProtection="1">
      <alignment horizontal="center" vertical="center" readingOrder="2"/>
    </xf>
    <xf numFmtId="166" fontId="86" fillId="0" borderId="31" xfId="2" applyNumberFormat="1" applyFont="1" applyBorder="1" applyAlignment="1" applyProtection="1">
      <alignment horizontal="center" vertical="center" readingOrder="1"/>
    </xf>
    <xf numFmtId="0" fontId="12" fillId="11" borderId="35" xfId="0" quotePrefix="1" applyFont="1" applyFill="1" applyBorder="1" applyAlignment="1">
      <alignment horizontal="center" vertical="center" wrapText="1" readingOrder="2"/>
    </xf>
    <xf numFmtId="0" fontId="12" fillId="11" borderId="10" xfId="0" quotePrefix="1" applyFont="1" applyFill="1" applyBorder="1" applyAlignment="1">
      <alignment horizontal="center" vertical="center" wrapText="1" readingOrder="2"/>
    </xf>
    <xf numFmtId="0" fontId="12" fillId="11" borderId="36" xfId="0" quotePrefix="1" applyFont="1" applyFill="1" applyBorder="1" applyAlignment="1">
      <alignment horizontal="center" vertical="center" wrapText="1" readingOrder="2"/>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xf>
    <xf numFmtId="0" fontId="19" fillId="12" borderId="4" xfId="0" applyFont="1" applyFill="1" applyBorder="1" applyAlignment="1">
      <alignment horizontal="center" vertical="center"/>
    </xf>
    <xf numFmtId="0" fontId="19" fillId="12" borderId="7" xfId="0" applyFont="1" applyFill="1" applyBorder="1" applyAlignment="1">
      <alignment horizontal="center" vertical="center"/>
    </xf>
    <xf numFmtId="0" fontId="19" fillId="12" borderId="8" xfId="0" applyFont="1" applyFill="1" applyBorder="1" applyAlignment="1">
      <alignment horizontal="center" vertical="center"/>
    </xf>
    <xf numFmtId="0" fontId="19" fillId="12" borderId="9" xfId="0" applyFont="1" applyFill="1" applyBorder="1" applyAlignment="1">
      <alignment horizontal="center" vertical="center"/>
    </xf>
    <xf numFmtId="0" fontId="45" fillId="10" borderId="35" xfId="0" applyFont="1" applyFill="1" applyBorder="1" applyAlignment="1">
      <alignment horizontal="center" vertical="center" wrapText="1"/>
    </xf>
    <xf numFmtId="0" fontId="45" fillId="10" borderId="10" xfId="0" applyFont="1" applyFill="1" applyBorder="1" applyAlignment="1">
      <alignment horizontal="center" vertical="center" wrapText="1"/>
    </xf>
    <xf numFmtId="0" fontId="45" fillId="10" borderId="36" xfId="0" applyFont="1" applyFill="1" applyBorder="1" applyAlignment="1">
      <alignment horizontal="center" vertical="center" wrapText="1"/>
    </xf>
    <xf numFmtId="0" fontId="15" fillId="0" borderId="0" xfId="0" applyFont="1" applyAlignment="1">
      <alignment horizontal="right" vertical="center" wrapText="1" readingOrder="2"/>
    </xf>
    <xf numFmtId="164" fontId="15" fillId="0" borderId="8" xfId="0" applyNumberFormat="1" applyFont="1" applyBorder="1" applyAlignment="1">
      <alignment horizontal="center" vertical="center" wrapText="1" readingOrder="2"/>
    </xf>
    <xf numFmtId="164" fontId="15" fillId="0" borderId="9" xfId="0" applyNumberFormat="1" applyFont="1" applyBorder="1" applyAlignment="1">
      <alignment horizontal="center" vertical="center" wrapText="1" readingOrder="2"/>
    </xf>
    <xf numFmtId="0" fontId="23" fillId="0" borderId="5" xfId="0" applyFont="1" applyBorder="1" applyAlignment="1">
      <alignment horizontal="center" vertical="center" readingOrder="2"/>
    </xf>
    <xf numFmtId="0" fontId="23" fillId="0" borderId="0" xfId="0" applyFont="1" applyAlignment="1">
      <alignment horizontal="center" vertical="center" readingOrder="2"/>
    </xf>
    <xf numFmtId="0" fontId="23" fillId="0" borderId="6" xfId="0" applyFont="1" applyBorder="1" applyAlignment="1">
      <alignment horizontal="center" vertical="center" readingOrder="2"/>
    </xf>
    <xf numFmtId="0" fontId="14" fillId="0" borderId="2" xfId="0" applyFont="1" applyBorder="1" applyAlignment="1">
      <alignment horizontal="right" vertical="center" readingOrder="2"/>
    </xf>
    <xf numFmtId="0" fontId="14" fillId="0" borderId="3" xfId="0" applyFont="1" applyBorder="1" applyAlignment="1">
      <alignment horizontal="right" vertical="center" readingOrder="2"/>
    </xf>
    <xf numFmtId="0" fontId="14" fillId="0" borderId="4" xfId="0" applyFont="1" applyBorder="1" applyAlignment="1">
      <alignment horizontal="right" vertical="center" readingOrder="2"/>
    </xf>
    <xf numFmtId="49" fontId="15" fillId="0" borderId="26" xfId="0" applyNumberFormat="1" applyFont="1" applyBorder="1" applyAlignment="1">
      <alignment horizontal="right" vertical="center" readingOrder="2"/>
    </xf>
    <xf numFmtId="49" fontId="15" fillId="0" borderId="37" xfId="0" applyNumberFormat="1" applyFont="1" applyBorder="1" applyAlignment="1">
      <alignment horizontal="right" vertical="center" readingOrder="2"/>
    </xf>
    <xf numFmtId="0" fontId="15" fillId="0" borderId="11" xfId="0" applyFont="1" applyBorder="1" applyAlignment="1">
      <alignment horizontal="right" vertical="center" wrapText="1" readingOrder="2"/>
    </xf>
    <xf numFmtId="0" fontId="15" fillId="0" borderId="31" xfId="0" applyFont="1" applyBorder="1" applyAlignment="1">
      <alignment horizontal="right" vertical="center" wrapText="1" readingOrder="2"/>
    </xf>
    <xf numFmtId="0" fontId="15" fillId="0" borderId="11" xfId="0" applyFont="1" applyBorder="1" applyAlignment="1" applyProtection="1">
      <alignment horizontal="right" vertical="center" wrapText="1" readingOrder="2"/>
      <protection locked="0"/>
    </xf>
    <xf numFmtId="0" fontId="15" fillId="0" borderId="31" xfId="0" applyFont="1" applyBorder="1" applyAlignment="1" applyProtection="1">
      <alignment horizontal="right" vertical="center" wrapText="1" readingOrder="2"/>
      <protection locked="0"/>
    </xf>
    <xf numFmtId="0" fontId="15" fillId="0" borderId="11" xfId="0" applyFont="1" applyBorder="1" applyAlignment="1" applyProtection="1">
      <alignment horizontal="right" vertical="top" wrapText="1" readingOrder="2"/>
      <protection locked="0"/>
    </xf>
    <xf numFmtId="0" fontId="15" fillId="0" borderId="31" xfId="0" applyFont="1" applyBorder="1" applyAlignment="1" applyProtection="1">
      <alignment horizontal="right" vertical="top" wrapText="1" readingOrder="2"/>
      <protection locked="0"/>
    </xf>
    <xf numFmtId="0" fontId="54" fillId="0" borderId="11" xfId="0" applyFont="1" applyBorder="1" applyAlignment="1" applyProtection="1">
      <alignment horizontal="right" vertical="center" wrapText="1" readingOrder="2"/>
      <protection locked="0"/>
    </xf>
    <xf numFmtId="0" fontId="54" fillId="0" borderId="31" xfId="0" applyFont="1" applyBorder="1" applyAlignment="1" applyProtection="1">
      <alignment horizontal="right" vertical="center" wrapText="1" readingOrder="2"/>
      <protection locked="0"/>
    </xf>
    <xf numFmtId="0" fontId="40" fillId="0" borderId="11" xfId="0" applyFont="1" applyBorder="1" applyAlignment="1">
      <alignment horizontal="right" vertical="center" wrapText="1" readingOrder="2"/>
    </xf>
    <xf numFmtId="49" fontId="61" fillId="0" borderId="54" xfId="0" applyNumberFormat="1" applyFont="1" applyBorder="1" applyAlignment="1">
      <alignment horizontal="right" vertical="center" wrapText="1" readingOrder="2"/>
    </xf>
    <xf numFmtId="49" fontId="61" fillId="0" borderId="55" xfId="0" applyNumberFormat="1" applyFont="1" applyBorder="1" applyAlignment="1">
      <alignment horizontal="right" vertical="center" wrapText="1" readingOrder="2"/>
    </xf>
    <xf numFmtId="49" fontId="61" fillId="0" borderId="56" xfId="0" applyNumberFormat="1" applyFont="1" applyBorder="1" applyAlignment="1">
      <alignment horizontal="right" vertical="center" wrapText="1" readingOrder="2"/>
    </xf>
    <xf numFmtId="49" fontId="14" fillId="0" borderId="54" xfId="0" applyNumberFormat="1" applyFont="1" applyBorder="1" applyAlignment="1">
      <alignment horizontal="right" vertical="center" readingOrder="2"/>
    </xf>
    <xf numFmtId="49" fontId="14" fillId="0" borderId="55" xfId="0" applyNumberFormat="1" applyFont="1" applyBorder="1" applyAlignment="1">
      <alignment horizontal="right" vertical="center" readingOrder="2"/>
    </xf>
    <xf numFmtId="49" fontId="14" fillId="0" borderId="56" xfId="0" applyNumberFormat="1" applyFont="1" applyBorder="1" applyAlignment="1">
      <alignment horizontal="right" vertical="center" readingOrder="2"/>
    </xf>
    <xf numFmtId="0" fontId="15" fillId="0" borderId="10" xfId="0" applyFont="1" applyBorder="1" applyAlignment="1" applyProtection="1">
      <alignment horizontal="right" vertical="center"/>
      <protection locked="0"/>
    </xf>
    <xf numFmtId="0" fontId="15" fillId="0" borderId="36" xfId="0" applyFont="1" applyBorder="1" applyAlignment="1" applyProtection="1">
      <alignment horizontal="right" vertical="center"/>
      <protection locked="0"/>
    </xf>
    <xf numFmtId="0" fontId="15" fillId="0" borderId="35" xfId="0" applyFont="1" applyBorder="1" applyAlignment="1" applyProtection="1">
      <alignment horizontal="right" vertical="center"/>
      <protection locked="0"/>
    </xf>
    <xf numFmtId="0" fontId="15" fillId="0" borderId="35" xfId="0" applyFont="1" applyBorder="1" applyAlignment="1" applyProtection="1">
      <alignment horizontal="center" vertical="center" wrapText="1" readingOrder="2"/>
      <protection locked="0"/>
    </xf>
    <xf numFmtId="0" fontId="15" fillId="0" borderId="10" xfId="0" applyFont="1" applyBorder="1" applyAlignment="1" applyProtection="1">
      <alignment horizontal="center" vertical="center" wrapText="1" readingOrder="2"/>
      <protection locked="0"/>
    </xf>
    <xf numFmtId="0" fontId="15" fillId="0" borderId="36" xfId="0" applyFont="1" applyBorder="1" applyAlignment="1" applyProtection="1">
      <alignment horizontal="center" vertical="center" wrapText="1" readingOrder="2"/>
      <protection locked="0"/>
    </xf>
    <xf numFmtId="164" fontId="15" fillId="0" borderId="8" xfId="0" applyNumberFormat="1" applyFont="1" applyBorder="1" applyAlignment="1" applyProtection="1">
      <alignment horizontal="center" vertical="center" wrapText="1" readingOrder="2"/>
      <protection locked="0"/>
    </xf>
    <xf numFmtId="0" fontId="15" fillId="0" borderId="3" xfId="0" applyFont="1" applyBorder="1" applyAlignment="1" applyProtection="1">
      <alignment horizontal="center" vertical="center" wrapText="1" readingOrder="2"/>
      <protection locked="0"/>
    </xf>
    <xf numFmtId="0" fontId="15" fillId="0" borderId="4" xfId="0" applyFont="1" applyBorder="1" applyAlignment="1" applyProtection="1">
      <alignment horizontal="center" vertical="center" wrapText="1" readingOrder="2"/>
      <protection locked="0"/>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0" xfId="0" applyFont="1" applyAlignment="1" applyProtection="1">
      <alignment horizontal="center" vertical="center"/>
      <protection locked="0"/>
    </xf>
    <xf numFmtId="0" fontId="14" fillId="0" borderId="0" xfId="0" applyFont="1" applyAlignment="1">
      <alignment horizontal="center" vertical="center" wrapText="1" readingOrder="2"/>
    </xf>
    <xf numFmtId="0" fontId="15" fillId="0" borderId="0" xfId="0" applyFont="1" applyAlignment="1" applyProtection="1">
      <alignment horizontal="center" vertical="center" readingOrder="2"/>
      <protection locked="0"/>
    </xf>
    <xf numFmtId="0" fontId="14" fillId="0" borderId="0" xfId="0" applyFont="1" applyAlignment="1">
      <alignment horizontal="center" vertical="center" readingOrder="2"/>
    </xf>
    <xf numFmtId="0" fontId="14" fillId="0" borderId="0" xfId="0" applyFont="1" applyAlignment="1">
      <alignment horizontal="center" vertical="center"/>
    </xf>
    <xf numFmtId="0" fontId="14" fillId="0" borderId="0" xfId="0" applyFont="1" applyAlignment="1">
      <alignment horizontal="right" vertical="center" wrapText="1" readingOrder="2"/>
    </xf>
    <xf numFmtId="0" fontId="0" fillId="0" borderId="0" xfId="0" applyAlignment="1" applyProtection="1">
      <alignment horizontal="center"/>
      <protection locked="0"/>
    </xf>
    <xf numFmtId="0" fontId="62" fillId="0" borderId="35" xfId="0" applyFont="1" applyBorder="1" applyAlignment="1" applyProtection="1">
      <alignment horizontal="right" vertical="top" wrapText="1" readingOrder="2"/>
      <protection locked="0"/>
    </xf>
    <xf numFmtId="0" fontId="62" fillId="0" borderId="10" xfId="0" applyFont="1" applyBorder="1" applyAlignment="1" applyProtection="1">
      <alignment horizontal="right" vertical="top" wrapText="1" readingOrder="2"/>
      <protection locked="0"/>
    </xf>
    <xf numFmtId="0" fontId="62" fillId="0" borderId="36" xfId="0" applyFont="1" applyBorder="1" applyAlignment="1" applyProtection="1">
      <alignment horizontal="right" vertical="top" wrapText="1" readingOrder="2"/>
      <protection locked="0"/>
    </xf>
    <xf numFmtId="0" fontId="70" fillId="0" borderId="5" xfId="0" applyFont="1" applyBorder="1" applyAlignment="1">
      <alignment horizontal="center" vertical="center" readingOrder="2"/>
    </xf>
    <xf numFmtId="0" fontId="70" fillId="0" borderId="0" xfId="0" applyFont="1" applyAlignment="1">
      <alignment horizontal="center" vertical="center" readingOrder="2"/>
    </xf>
    <xf numFmtId="0" fontId="70" fillId="0" borderId="6" xfId="0" applyFont="1" applyBorder="1" applyAlignment="1">
      <alignment horizontal="center" vertical="center" readingOrder="2"/>
    </xf>
    <xf numFmtId="0" fontId="25" fillId="0" borderId="5" xfId="0" applyFont="1" applyBorder="1" applyAlignment="1">
      <alignment horizontal="center" vertical="center" wrapText="1" readingOrder="2"/>
    </xf>
    <xf numFmtId="0" fontId="25" fillId="0" borderId="0" xfId="0" applyFont="1" applyAlignment="1">
      <alignment horizontal="center" vertical="center" wrapText="1" readingOrder="2"/>
    </xf>
    <xf numFmtId="0" fontId="77" fillId="0" borderId="35" xfId="0" applyFont="1" applyBorder="1" applyAlignment="1">
      <alignment horizontal="center" vertical="center" readingOrder="2"/>
    </xf>
    <xf numFmtId="0" fontId="77" fillId="0" borderId="10" xfId="0" applyFont="1" applyBorder="1" applyAlignment="1">
      <alignment horizontal="center" vertical="center" readingOrder="2"/>
    </xf>
    <xf numFmtId="0" fontId="77" fillId="0" borderId="36" xfId="0" applyFont="1" applyBorder="1" applyAlignment="1">
      <alignment horizontal="center" vertical="center" readingOrder="2"/>
    </xf>
    <xf numFmtId="0" fontId="50" fillId="0" borderId="35" xfId="0" applyFont="1" applyBorder="1" applyAlignment="1">
      <alignment horizontal="center" vertical="center" readingOrder="2"/>
    </xf>
    <xf numFmtId="0" fontId="50" fillId="0" borderId="36" xfId="0" applyFont="1" applyBorder="1" applyAlignment="1">
      <alignment horizontal="center" vertical="center" readingOrder="2"/>
    </xf>
    <xf numFmtId="0" fontId="77" fillId="3" borderId="17" xfId="0" applyFont="1" applyFill="1" applyBorder="1" applyAlignment="1">
      <alignment horizontal="right" vertical="center" wrapText="1" readingOrder="2"/>
    </xf>
    <xf numFmtId="0" fontId="77" fillId="3" borderId="13" xfId="0" applyFont="1" applyFill="1" applyBorder="1" applyAlignment="1">
      <alignment horizontal="right" vertical="center" wrapText="1" readingOrder="2"/>
    </xf>
    <xf numFmtId="0" fontId="77" fillId="3" borderId="19" xfId="0" applyFont="1" applyFill="1" applyBorder="1" applyAlignment="1">
      <alignment horizontal="right" vertical="center" readingOrder="2"/>
    </xf>
    <xf numFmtId="0" fontId="77" fillId="3" borderId="11" xfId="0" applyFont="1" applyFill="1" applyBorder="1" applyAlignment="1">
      <alignment horizontal="right" vertical="center" readingOrder="2"/>
    </xf>
    <xf numFmtId="0" fontId="77" fillId="3" borderId="7" xfId="0" applyFont="1" applyFill="1" applyBorder="1" applyAlignment="1">
      <alignment horizontal="center" vertical="center" wrapText="1" readingOrder="2"/>
    </xf>
    <xf numFmtId="0" fontId="77" fillId="3" borderId="8" xfId="0" applyFont="1" applyFill="1" applyBorder="1" applyAlignment="1">
      <alignment horizontal="center" vertical="center" wrapText="1" readingOrder="2"/>
    </xf>
    <xf numFmtId="0" fontId="77" fillId="3" borderId="45" xfId="0" applyFont="1" applyFill="1" applyBorder="1" applyAlignment="1">
      <alignment horizontal="center" vertical="center" wrapText="1" readingOrder="2"/>
    </xf>
    <xf numFmtId="0" fontId="77" fillId="3" borderId="53" xfId="0" applyFont="1" applyFill="1" applyBorder="1" applyAlignment="1">
      <alignment horizontal="center" vertical="center" readingOrder="2"/>
    </xf>
    <xf numFmtId="0" fontId="77" fillId="3" borderId="30" xfId="0" applyFont="1" applyFill="1" applyBorder="1" applyAlignment="1">
      <alignment horizontal="center" vertical="center" readingOrder="2"/>
    </xf>
    <xf numFmtId="0" fontId="77" fillId="3" borderId="13" xfId="0" applyFont="1" applyFill="1" applyBorder="1" applyAlignment="1">
      <alignment horizontal="right" vertical="center" readingOrder="2"/>
    </xf>
    <xf numFmtId="0" fontId="77" fillId="3" borderId="11" xfId="0" applyFont="1" applyFill="1" applyBorder="1" applyAlignment="1">
      <alignment horizontal="right" vertical="center" wrapText="1" readingOrder="2"/>
    </xf>
    <xf numFmtId="0" fontId="77" fillId="3" borderId="11" xfId="0" applyFont="1" applyFill="1" applyBorder="1" applyAlignment="1">
      <alignment horizontal="right" wrapText="1" readingOrder="2"/>
    </xf>
    <xf numFmtId="0" fontId="77" fillId="3" borderId="11" xfId="0" applyFont="1" applyFill="1" applyBorder="1" applyAlignment="1">
      <alignment horizontal="right" readingOrder="2"/>
    </xf>
    <xf numFmtId="0" fontId="73" fillId="3" borderId="17" xfId="0" applyFont="1" applyFill="1" applyBorder="1" applyAlignment="1">
      <alignment horizontal="right" vertical="center" readingOrder="2"/>
    </xf>
    <xf numFmtId="0" fontId="73" fillId="3" borderId="19" xfId="0" applyFont="1" applyFill="1" applyBorder="1" applyAlignment="1">
      <alignment horizontal="right" vertical="center" readingOrder="2"/>
    </xf>
    <xf numFmtId="0" fontId="77" fillId="4" borderId="28" xfId="0" applyFont="1" applyFill="1" applyBorder="1" applyAlignment="1">
      <alignment horizontal="center" vertical="center" readingOrder="2"/>
    </xf>
    <xf numFmtId="0" fontId="77" fillId="4" borderId="29" xfId="0" applyFont="1" applyFill="1" applyBorder="1" applyAlignment="1">
      <alignment horizontal="center" vertical="center" readingOrder="2"/>
    </xf>
    <xf numFmtId="0" fontId="77" fillId="8" borderId="25" xfId="0" applyFont="1" applyFill="1" applyBorder="1" applyAlignment="1">
      <alignment horizontal="center" vertical="center" readingOrder="2"/>
    </xf>
    <xf numFmtId="0" fontId="77" fillId="8" borderId="27" xfId="0" applyFont="1" applyFill="1" applyBorder="1" applyAlignment="1">
      <alignment horizontal="center" vertical="center" readingOrder="2"/>
    </xf>
    <xf numFmtId="0" fontId="66" fillId="4" borderId="57" xfId="0" applyFont="1" applyFill="1" applyBorder="1" applyAlignment="1">
      <alignment horizontal="center" vertical="center" wrapText="1" readingOrder="2"/>
    </xf>
    <xf numFmtId="0" fontId="66" fillId="4" borderId="48" xfId="0" applyFont="1" applyFill="1" applyBorder="1" applyAlignment="1">
      <alignment horizontal="center" vertical="center" wrapText="1" readingOrder="2"/>
    </xf>
    <xf numFmtId="0" fontId="64" fillId="3" borderId="19" xfId="0" applyFont="1" applyFill="1" applyBorder="1" applyAlignment="1" applyProtection="1">
      <alignment horizontal="right" vertical="top" wrapText="1"/>
      <protection locked="0"/>
    </xf>
    <xf numFmtId="0" fontId="64" fillId="3" borderId="11" xfId="0" applyFont="1" applyFill="1" applyBorder="1" applyAlignment="1" applyProtection="1">
      <alignment horizontal="right" vertical="top" wrapText="1"/>
      <protection locked="0"/>
    </xf>
    <xf numFmtId="0" fontId="73" fillId="0" borderId="5" xfId="0" applyFont="1" applyBorder="1" applyAlignment="1" applyProtection="1">
      <alignment horizontal="right" vertical="center" wrapText="1" readingOrder="2"/>
      <protection locked="0"/>
    </xf>
    <xf numFmtId="0" fontId="73" fillId="0" borderId="0" xfId="0" applyFont="1" applyAlignment="1" applyProtection="1">
      <alignment horizontal="right" vertical="center" wrapText="1" readingOrder="2"/>
      <protection locked="0"/>
    </xf>
    <xf numFmtId="0" fontId="73" fillId="10" borderId="35" xfId="0" applyFont="1" applyFill="1" applyBorder="1" applyAlignment="1">
      <alignment horizontal="center" vertical="center" readingOrder="2"/>
    </xf>
    <xf numFmtId="0" fontId="73" fillId="10" borderId="10" xfId="0" applyFont="1" applyFill="1" applyBorder="1" applyAlignment="1">
      <alignment horizontal="center" vertical="center" readingOrder="2"/>
    </xf>
    <xf numFmtId="0" fontId="73" fillId="10" borderId="48" xfId="0" applyFont="1" applyFill="1" applyBorder="1" applyAlignment="1">
      <alignment horizontal="center" vertical="center" readingOrder="2"/>
    </xf>
    <xf numFmtId="0" fontId="77" fillId="4" borderId="24" xfId="0" applyFont="1" applyFill="1" applyBorder="1" applyAlignment="1">
      <alignment horizontal="center" vertical="center" readingOrder="2"/>
    </xf>
    <xf numFmtId="0" fontId="77" fillId="4" borderId="26" xfId="0" applyFont="1" applyFill="1" applyBorder="1" applyAlignment="1">
      <alignment horizontal="center" vertical="center" readingOrder="2"/>
    </xf>
    <xf numFmtId="0" fontId="77" fillId="3" borderId="25" xfId="0" applyFont="1" applyFill="1" applyBorder="1" applyAlignment="1">
      <alignment horizontal="right" vertical="center" wrapText="1" readingOrder="2"/>
    </xf>
    <xf numFmtId="0" fontId="77" fillId="3" borderId="27" xfId="0" applyFont="1" applyFill="1" applyBorder="1" applyAlignment="1">
      <alignment horizontal="right" vertical="center" wrapText="1" readingOrder="2"/>
    </xf>
    <xf numFmtId="0" fontId="73" fillId="4" borderId="28" xfId="0" applyFont="1" applyFill="1" applyBorder="1" applyAlignment="1">
      <alignment horizontal="center" vertical="center" readingOrder="2"/>
    </xf>
    <xf numFmtId="0" fontId="73" fillId="4" borderId="29" xfId="0" applyFont="1" applyFill="1" applyBorder="1" applyAlignment="1">
      <alignment horizontal="center" vertical="center" readingOrder="2"/>
    </xf>
    <xf numFmtId="0" fontId="64" fillId="3" borderId="58" xfId="0" applyFont="1" applyFill="1" applyBorder="1" applyAlignment="1" applyProtection="1">
      <alignment horizontal="right" vertical="top" wrapText="1"/>
      <protection locked="0"/>
    </xf>
    <xf numFmtId="0" fontId="64" fillId="3" borderId="59" xfId="0" applyFont="1" applyFill="1" applyBorder="1" applyAlignment="1" applyProtection="1">
      <alignment horizontal="right" vertical="top" wrapText="1"/>
      <protection locked="0"/>
    </xf>
    <xf numFmtId="0" fontId="14" fillId="2" borderId="13" xfId="0" applyFont="1" applyFill="1" applyBorder="1" applyAlignment="1">
      <alignment horizontal="right" vertical="center" wrapText="1" readingOrder="2"/>
    </xf>
    <xf numFmtId="0" fontId="14" fillId="2" borderId="11" xfId="0" applyFont="1" applyFill="1" applyBorder="1" applyAlignment="1">
      <alignment horizontal="right" vertical="center" wrapText="1" readingOrder="2"/>
    </xf>
    <xf numFmtId="0" fontId="41" fillId="0" borderId="38" xfId="0" applyFont="1" applyBorder="1" applyAlignment="1">
      <alignment horizontal="right" vertical="center" readingOrder="2"/>
    </xf>
    <xf numFmtId="0" fontId="41" fillId="0" borderId="39" xfId="0" applyFont="1" applyBorder="1" applyAlignment="1">
      <alignment horizontal="right" vertical="center" readingOrder="2"/>
    </xf>
    <xf numFmtId="0" fontId="21" fillId="2" borderId="2" xfId="0" applyFont="1" applyFill="1" applyBorder="1" applyAlignment="1">
      <alignment horizontal="right" vertical="center" wrapText="1" readingOrder="2"/>
    </xf>
    <xf numFmtId="0" fontId="21" fillId="2" borderId="3" xfId="0" applyFont="1" applyFill="1" applyBorder="1" applyAlignment="1">
      <alignment horizontal="right" vertical="center" wrapText="1" readingOrder="2"/>
    </xf>
    <xf numFmtId="0" fontId="21" fillId="2" borderId="7" xfId="0" applyFont="1" applyFill="1" applyBorder="1" applyAlignment="1">
      <alignment horizontal="right" vertical="center" wrapText="1" readingOrder="2"/>
    </xf>
    <xf numFmtId="0" fontId="21" fillId="2" borderId="8" xfId="0" applyFont="1" applyFill="1" applyBorder="1" applyAlignment="1">
      <alignment horizontal="right" vertical="center" wrapText="1" readingOrder="2"/>
    </xf>
    <xf numFmtId="0" fontId="32" fillId="0" borderId="2" xfId="0" applyFont="1" applyBorder="1" applyAlignment="1" applyProtection="1">
      <alignment horizontal="center" vertical="center" wrapText="1" readingOrder="2"/>
      <protection locked="0"/>
    </xf>
    <xf numFmtId="0" fontId="32" fillId="0" borderId="3" xfId="0" applyFont="1" applyBorder="1" applyAlignment="1" applyProtection="1">
      <alignment horizontal="center" vertical="center" wrapText="1" readingOrder="2"/>
      <protection locked="0"/>
    </xf>
    <xf numFmtId="0" fontId="32" fillId="0" borderId="4" xfId="0" applyFont="1" applyBorder="1" applyAlignment="1" applyProtection="1">
      <alignment horizontal="center" vertical="center" wrapText="1" readingOrder="2"/>
      <protection locked="0"/>
    </xf>
    <xf numFmtId="0" fontId="32" fillId="0" borderId="7" xfId="0" applyFont="1" applyBorder="1" applyAlignment="1" applyProtection="1">
      <alignment horizontal="center" vertical="center" wrapText="1" readingOrder="2"/>
      <protection locked="0"/>
    </xf>
    <xf numFmtId="0" fontId="32" fillId="0" borderId="8" xfId="0" applyFont="1" applyBorder="1" applyAlignment="1" applyProtection="1">
      <alignment horizontal="center" vertical="center" wrapText="1" readingOrder="2"/>
      <protection locked="0"/>
    </xf>
    <xf numFmtId="0" fontId="32" fillId="0" borderId="9" xfId="0" applyFont="1" applyBorder="1" applyAlignment="1" applyProtection="1">
      <alignment horizontal="center" vertical="center" wrapText="1" readingOrder="2"/>
      <protection locked="0"/>
    </xf>
    <xf numFmtId="0" fontId="21" fillId="2" borderId="35" xfId="0" applyFont="1" applyFill="1" applyBorder="1" applyAlignment="1">
      <alignment horizontal="right" vertical="center" wrapText="1" readingOrder="2"/>
    </xf>
    <xf numFmtId="0" fontId="21" fillId="2" borderId="36" xfId="0" applyFont="1" applyFill="1" applyBorder="1" applyAlignment="1">
      <alignment horizontal="right" vertical="center" wrapText="1" readingOrder="2"/>
    </xf>
    <xf numFmtId="0" fontId="32" fillId="0" borderId="35" xfId="0" applyFont="1" applyBorder="1" applyAlignment="1" applyProtection="1">
      <alignment horizontal="center" vertical="center" wrapText="1" readingOrder="2"/>
      <protection locked="0"/>
    </xf>
    <xf numFmtId="0" fontId="32" fillId="0" borderId="10" xfId="0" applyFont="1" applyBorder="1" applyAlignment="1" applyProtection="1">
      <alignment horizontal="center" vertical="center" wrapText="1" readingOrder="2"/>
      <protection locked="0"/>
    </xf>
    <xf numFmtId="0" fontId="32" fillId="0" borderId="36" xfId="0" applyFont="1" applyBorder="1" applyAlignment="1" applyProtection="1">
      <alignment horizontal="center" vertical="center" wrapText="1" readingOrder="2"/>
      <protection locked="0"/>
    </xf>
    <xf numFmtId="0" fontId="30" fillId="2" borderId="2" xfId="0" applyFont="1" applyFill="1" applyBorder="1" applyAlignment="1">
      <alignment horizontal="right" vertical="center" wrapText="1" readingOrder="2"/>
    </xf>
    <xf numFmtId="0" fontId="14" fillId="2" borderId="3" xfId="0" applyFont="1" applyFill="1" applyBorder="1" applyAlignment="1">
      <alignment horizontal="right" vertical="center" wrapText="1" readingOrder="2"/>
    </xf>
    <xf numFmtId="0" fontId="14" fillId="2" borderId="7" xfId="0" applyFont="1" applyFill="1" applyBorder="1" applyAlignment="1">
      <alignment horizontal="right" vertical="center" wrapText="1" readingOrder="2"/>
    </xf>
    <xf numFmtId="0" fontId="14" fillId="2" borderId="8" xfId="0" applyFont="1" applyFill="1" applyBorder="1" applyAlignment="1">
      <alignment horizontal="right" vertical="center" wrapText="1" readingOrder="2"/>
    </xf>
    <xf numFmtId="0" fontId="40" fillId="0" borderId="2" xfId="0" applyFont="1" applyBorder="1" applyAlignment="1" applyProtection="1">
      <alignment horizontal="right" vertical="center" wrapText="1" readingOrder="2"/>
      <protection locked="0"/>
    </xf>
    <xf numFmtId="0" fontId="40" fillId="0" borderId="3" xfId="0" applyFont="1" applyBorder="1" applyAlignment="1" applyProtection="1">
      <alignment horizontal="right" vertical="center" wrapText="1" readingOrder="2"/>
      <protection locked="0"/>
    </xf>
    <xf numFmtId="0" fontId="40" fillId="0" borderId="4" xfId="0" applyFont="1" applyBorder="1" applyAlignment="1" applyProtection="1">
      <alignment horizontal="right" vertical="center" wrapText="1" readingOrder="2"/>
      <protection locked="0"/>
    </xf>
    <xf numFmtId="0" fontId="40" fillId="0" borderId="7" xfId="0" applyFont="1" applyBorder="1" applyAlignment="1" applyProtection="1">
      <alignment horizontal="right" vertical="center" wrapText="1" readingOrder="2"/>
      <protection locked="0"/>
    </xf>
    <xf numFmtId="0" fontId="40" fillId="0" borderId="8" xfId="0" applyFont="1" applyBorder="1" applyAlignment="1" applyProtection="1">
      <alignment horizontal="right" vertical="center" wrapText="1" readingOrder="2"/>
      <protection locked="0"/>
    </xf>
    <xf numFmtId="0" fontId="40" fillId="0" borderId="9" xfId="0" applyFont="1" applyBorder="1" applyAlignment="1" applyProtection="1">
      <alignment horizontal="right" vertical="center" wrapText="1" readingOrder="2"/>
      <protection locked="0"/>
    </xf>
    <xf numFmtId="0" fontId="39" fillId="2" borderId="35" xfId="0" applyFont="1" applyFill="1" applyBorder="1" applyAlignment="1">
      <alignment horizontal="right" vertical="center" wrapText="1" readingOrder="2"/>
    </xf>
    <xf numFmtId="0" fontId="14" fillId="2" borderId="36" xfId="0" applyFont="1" applyFill="1" applyBorder="1" applyAlignment="1">
      <alignment horizontal="right" vertical="center" wrapText="1" readingOrder="2"/>
    </xf>
    <xf numFmtId="0" fontId="39" fillId="2" borderId="2" xfId="0" applyFont="1" applyFill="1" applyBorder="1" applyAlignment="1">
      <alignment horizontal="right" vertical="center" wrapText="1" readingOrder="2"/>
    </xf>
    <xf numFmtId="0" fontId="14" fillId="2" borderId="4" xfId="0" applyFont="1" applyFill="1" applyBorder="1" applyAlignment="1">
      <alignment horizontal="right" vertical="center" wrapText="1" readingOrder="2"/>
    </xf>
    <xf numFmtId="0" fontId="14" fillId="2" borderId="9" xfId="0" applyFont="1" applyFill="1" applyBorder="1" applyAlignment="1">
      <alignment horizontal="right" vertical="center" wrapText="1" readingOrder="2"/>
    </xf>
    <xf numFmtId="0" fontId="40" fillId="0" borderId="35" xfId="0" applyFont="1" applyBorder="1" applyAlignment="1" applyProtection="1">
      <alignment horizontal="right" vertical="center" wrapText="1" readingOrder="2"/>
      <protection locked="0"/>
    </xf>
    <xf numFmtId="0" fontId="40" fillId="0" borderId="10" xfId="0" applyFont="1" applyBorder="1" applyAlignment="1" applyProtection="1">
      <alignment horizontal="right" vertical="center" wrapText="1" readingOrder="2"/>
      <protection locked="0"/>
    </xf>
    <xf numFmtId="0" fontId="40" fillId="0" borderId="36" xfId="0" applyFont="1" applyBorder="1" applyAlignment="1" applyProtection="1">
      <alignment horizontal="right" vertical="center" wrapText="1" readingOrder="2"/>
      <protection locked="0"/>
    </xf>
  </cellXfs>
  <cellStyles count="9">
    <cellStyle name="Comma" xfId="1" builtinId="3"/>
    <cellStyle name="Currency" xfId="2" builtinId="4"/>
    <cellStyle name="Normal" xfId="0" builtinId="0"/>
    <cellStyle name="Normal 2" xfId="6" xr:uid="{F2A27FD7-34B3-4536-AEE5-0C1AA040DADB}"/>
    <cellStyle name="Normal 2 4" xfId="8" xr:uid="{37B488F0-1CF8-4339-9E6F-008987780DFF}"/>
    <cellStyle name="Normal_גיליון1" xfId="3" xr:uid="{00000000-0005-0000-0000-000003000000}"/>
    <cellStyle name="Normal_מ.אזורית_15_ממויין" xfId="4" xr:uid="{00000000-0005-0000-0000-000004000000}"/>
    <cellStyle name="Normal_מ.אזורית2_14" xfId="7" xr:uid="{399F6E48-B03C-41DA-B6B8-51BA580D7001}"/>
    <cellStyle name="Percent" xfId="5" builtinId="5"/>
  </cellStyles>
  <dxfs count="29">
    <dxf>
      <font>
        <color rgb="FF9C0006"/>
      </font>
      <fill>
        <patternFill patternType="solid">
          <fgColor rgb="FFFFC7CE"/>
          <bgColor rgb="FFFFC7CE"/>
        </patternFill>
      </fill>
    </dxf>
    <dxf>
      <font>
        <color rgb="FF9C0006"/>
      </font>
      <fill>
        <patternFill patternType="solid">
          <fgColor rgb="FFFFC7CE"/>
          <bgColor rgb="FFFFC7CE"/>
        </patternFill>
      </fill>
    </dxf>
    <dxf>
      <fill>
        <patternFill>
          <fgColor theme="5" tint="0.39991454817346722"/>
          <bgColor rgb="FFFF0000"/>
        </patternFill>
      </fill>
    </dxf>
    <dxf>
      <fill>
        <patternFill>
          <fgColor theme="5" tint="0.39994506668294322"/>
          <bgColor theme="5" tint="0.39994506668294322"/>
        </patternFill>
      </fill>
    </dxf>
    <dxf>
      <fill>
        <patternFill>
          <bgColor rgb="FFFF0000"/>
        </patternFill>
      </fill>
    </dxf>
    <dxf>
      <fill>
        <patternFill>
          <bgColor rgb="FFFF0000"/>
        </patternFill>
      </fill>
    </dxf>
    <dxf>
      <font>
        <color rgb="FF9C0006"/>
      </font>
      <fill>
        <patternFill>
          <bgColor rgb="FFFFC7CE"/>
        </patternFill>
      </fill>
    </dxf>
    <dxf>
      <font>
        <color auto="1"/>
      </font>
      <fill>
        <patternFill>
          <fgColor theme="5" tint="0.39988402966399123"/>
          <bgColor rgb="FFFF0000"/>
        </patternFill>
      </fill>
    </dxf>
    <dxf>
      <fill>
        <patternFill>
          <fgColor theme="5" tint="0.39994506668294322"/>
          <bgColor theme="5" tint="0.39994506668294322"/>
        </patternFill>
      </fill>
    </dxf>
    <dxf>
      <fill>
        <patternFill>
          <fgColor theme="5" tint="0.39991454817346722"/>
          <bgColor rgb="FFFF0000"/>
        </patternFill>
      </fill>
    </dxf>
    <dxf>
      <font>
        <color rgb="FF9C0006"/>
      </font>
      <fill>
        <patternFill patternType="solid">
          <fgColor rgb="FFFFC7CE"/>
          <bgColor rgb="FFFFC7CE"/>
        </patternFill>
      </fill>
    </dxf>
    <dxf>
      <font>
        <b val="0"/>
        <i val="0"/>
        <strike val="0"/>
        <condense val="0"/>
        <extend val="0"/>
        <outline val="0"/>
        <shadow val="0"/>
        <u val="none"/>
        <vertAlign val="baseline"/>
        <sz val="9"/>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bottom/>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161925</xdr:rowOff>
        </xdr:from>
        <xdr:to>
          <xdr:col>2</xdr:col>
          <xdr:colOff>295275</xdr:colOff>
          <xdr:row>16</xdr:row>
          <xdr:rowOff>190500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257175</xdr:rowOff>
        </xdr:from>
        <xdr:to>
          <xdr:col>2</xdr:col>
          <xdr:colOff>295275</xdr:colOff>
          <xdr:row>17</xdr:row>
          <xdr:rowOff>209550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876300</xdr:rowOff>
        </xdr:from>
        <xdr:to>
          <xdr:col>2</xdr:col>
          <xdr:colOff>295275</xdr:colOff>
          <xdr:row>20</xdr:row>
          <xdr:rowOff>1104900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257175</xdr:rowOff>
        </xdr:from>
        <xdr:to>
          <xdr:col>2</xdr:col>
          <xdr:colOff>295275</xdr:colOff>
          <xdr:row>18</xdr:row>
          <xdr:rowOff>190500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2038350</xdr:rowOff>
        </xdr:from>
        <xdr:to>
          <xdr:col>2</xdr:col>
          <xdr:colOff>295275</xdr:colOff>
          <xdr:row>21</xdr:row>
          <xdr:rowOff>180975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295275</xdr:colOff>
          <xdr:row>22</xdr:row>
          <xdr:rowOff>228600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304800</xdr:colOff>
          <xdr:row>24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457200</xdr:rowOff>
        </xdr:from>
        <xdr:to>
          <xdr:col>2</xdr:col>
          <xdr:colOff>304800</xdr:colOff>
          <xdr:row>31</xdr:row>
          <xdr:rowOff>47625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47625</xdr:rowOff>
        </xdr:from>
        <xdr:to>
          <xdr:col>2</xdr:col>
          <xdr:colOff>304800</xdr:colOff>
          <xdr:row>36</xdr:row>
          <xdr:rowOff>257175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381000</xdr:rowOff>
        </xdr:from>
        <xdr:to>
          <xdr:col>2</xdr:col>
          <xdr:colOff>304800</xdr:colOff>
          <xdr:row>23</xdr:row>
          <xdr:rowOff>200025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381000</xdr:rowOff>
        </xdr:from>
        <xdr:to>
          <xdr:col>2</xdr:col>
          <xdr:colOff>304800</xdr:colOff>
          <xdr:row>23</xdr:row>
          <xdr:rowOff>200025</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381000</xdr:rowOff>
        </xdr:from>
        <xdr:to>
          <xdr:col>2</xdr:col>
          <xdr:colOff>304800</xdr:colOff>
          <xdr:row>27</xdr:row>
          <xdr:rowOff>285750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381000</xdr:rowOff>
        </xdr:from>
        <xdr:to>
          <xdr:col>2</xdr:col>
          <xdr:colOff>304800</xdr:colOff>
          <xdr:row>27</xdr:row>
          <xdr:rowOff>66675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381000</xdr:rowOff>
        </xdr:from>
        <xdr:to>
          <xdr:col>2</xdr:col>
          <xdr:colOff>304800</xdr:colOff>
          <xdr:row>29</xdr:row>
          <xdr:rowOff>285750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381000</xdr:rowOff>
        </xdr:from>
        <xdr:to>
          <xdr:col>2</xdr:col>
          <xdr:colOff>304800</xdr:colOff>
          <xdr:row>29</xdr:row>
          <xdr:rowOff>285750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57150</xdr:rowOff>
        </xdr:from>
        <xdr:to>
          <xdr:col>2</xdr:col>
          <xdr:colOff>304800</xdr:colOff>
          <xdr:row>40</xdr:row>
          <xdr:rowOff>266700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304800</xdr:colOff>
          <xdr:row>35</xdr:row>
          <xdr:rowOff>209550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304800</xdr:colOff>
          <xdr:row>35</xdr:row>
          <xdr:rowOff>9525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161925</xdr:rowOff>
        </xdr:from>
        <xdr:to>
          <xdr:col>2</xdr:col>
          <xdr:colOff>304800</xdr:colOff>
          <xdr:row>31</xdr:row>
          <xdr:rowOff>238125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409575</xdr:rowOff>
        </xdr:from>
        <xdr:to>
          <xdr:col>2</xdr:col>
          <xdr:colOff>304800</xdr:colOff>
          <xdr:row>33</xdr:row>
          <xdr:rowOff>28575</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47625</xdr:rowOff>
        </xdr:from>
        <xdr:to>
          <xdr:col>2</xdr:col>
          <xdr:colOff>304800</xdr:colOff>
          <xdr:row>38</xdr:row>
          <xdr:rowOff>257175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47625</xdr:rowOff>
        </xdr:from>
        <xdr:to>
          <xdr:col>2</xdr:col>
          <xdr:colOff>304800</xdr:colOff>
          <xdr:row>39</xdr:row>
          <xdr:rowOff>257175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oneCellAnchor>
    <xdr:from>
      <xdr:col>0</xdr:col>
      <xdr:colOff>154782</xdr:colOff>
      <xdr:row>1</xdr:row>
      <xdr:rowOff>23813</xdr:rowOff>
    </xdr:from>
    <xdr:ext cx="7881938" cy="899583"/>
    <xdr:pic>
      <xdr:nvPicPr>
        <xdr:cNvPr id="28" name="תמונה 27">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307306093" y="214313"/>
          <a:ext cx="7881938"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mc:AlternateContent xmlns:mc="http://schemas.openxmlformats.org/markup-compatibility/2006">
    <mc:Choice xmlns:a14="http://schemas.microsoft.com/office/drawing/2010/main" Requires="a14">
      <xdr:twoCellAnchor editAs="oneCell">
        <xdr:from>
          <xdr:col>2</xdr:col>
          <xdr:colOff>0</xdr:colOff>
          <xdr:row>18</xdr:row>
          <xdr:rowOff>285750</xdr:rowOff>
        </xdr:from>
        <xdr:to>
          <xdr:col>2</xdr:col>
          <xdr:colOff>295275</xdr:colOff>
          <xdr:row>19</xdr:row>
          <xdr:rowOff>209550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31751</xdr:colOff>
      <xdr:row>1</xdr:row>
      <xdr:rowOff>21165</xdr:rowOff>
    </xdr:from>
    <xdr:ext cx="7818700" cy="899583"/>
    <xdr:pic>
      <xdr:nvPicPr>
        <xdr:cNvPr id="3" name="תמונה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263314883" y="211665"/>
          <a:ext cx="7818700"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2899830</xdr:colOff>
      <xdr:row>1</xdr:row>
      <xdr:rowOff>11906</xdr:rowOff>
    </xdr:from>
    <xdr:ext cx="10780450" cy="797719"/>
    <xdr:pic>
      <xdr:nvPicPr>
        <xdr:cNvPr id="3" name="תמונה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311532813" y="154781"/>
          <a:ext cx="10780450" cy="797719"/>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1205707</xdr:colOff>
      <xdr:row>0</xdr:row>
      <xdr:rowOff>0</xdr:rowOff>
    </xdr:from>
    <xdr:ext cx="7557293" cy="899583"/>
    <xdr:pic>
      <xdr:nvPicPr>
        <xdr:cNvPr id="3" name="תמונה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309246812" y="0"/>
          <a:ext cx="7557293" cy="899583"/>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afifs\users\Users\User\AppData\Local\Microsoft\Windows\INetCache\Content.Outlook\UDGRXJFA\&#1504;&#1505;&#1508;&#1495;&#1497;&#1501;_-_&#1504;&#1493;&#1492;&#1500;_&#1514;&#1502;&#1497;&#1499;&#1492;_&#1489;&#1511;&#1491;&#1501;_&#1514;&#1497;&#1497;&#1512;&#1493;&#151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afifs\users\Users\User\AppData\Local\Microsoft\Windows\INetCache\Content.Outlook\SGLKAB84\&#1506;&#1493;&#1514;&#1511;%20&#1513;&#1500;%20&#1504;&#1497;&#1511;&#1493;&#1491;%20&#1496;&#1497;&#1508;&#1493;&#1500;%20&#1504;&#1511;&#1493;&#1491;&#1514;&#1497;%207.5.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afifs\users\sites\home\17713\HITYASHVUT_BAKARA\Shared%20Documents\&#1492;&#1495;&#1496;&#1497;&#1489;&#1492;%20&#1500;&#1492;&#1514;&#1497;&#1497;&#1513;&#1489;&#1493;&#1514;\&#1504;&#1492;&#1500;&#1497;&#1501;\&#1497;&#1494;&#1502;&#1493;&#1514;%20&#1506;&#1505;&#1511;&#1497;&#1514;\2024\&#1497;&#1494;&#1502;&#1493;&#1514;%20&#1506;&#1505;&#1511;&#1497;&#1514;%20-%20&#1511;&#1493;&#1489;&#1509;%20&#1491;&#1497;&#1512;&#1493;&#1490;%20&#1499;&#1493;&#1500;&#1500;%20&#1504;&#1493;&#1505;&#1495;&#1488;&#1493;&#1514;%20&#1500;&#1489;&#1491;&#1497;&#1511;&#14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fifs\users\sites\home\17713\HITYASHVUT_BAKARA\Shared%20Documents\&#1492;&#1495;&#1496;&#1497;&#1489;&#1492;%20&#1500;&#1492;&#1514;&#1497;&#1497;&#1513;&#1489;&#1493;&#1514;\&#1504;&#1492;&#1500;&#1497;&#1501;\&#1504;&#1493;&#1492;&#1500;%20&#1502;&#1495;&#1504;&#1493;&#1514;%20&#1494;&#1502;&#1504;&#1497;&#1497;&#1501;\&#1502;&#1495;&#1504;&#1493;&#1514;%20&#1494;&#1502;&#1504;&#1497;&#1497;&#1501;%202022%20-%20&#1491;&#1497;&#1512;&#1493;&#1490;%20&#1502;&#1493;&#1506;&#1510;&#1493;&#1514;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afifs\users\Users\User\AppData\Local\Microsoft\Windows\INetCache\Content.Outlook\4ZS3V5PS\&#1502;&#1489;&#1504;&#1497;&#1501;%20&#1497;&#1489;&#1497;&#1500;&#1497;&#1501;%202019%20-%20&#1502;&#1512;&#1495;&#1489;%20&#1502;&#1512;&#1499;&#149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fifs\users\Users\win7\AppData\Local\Microsoft\Windows\Temporary%20Internet%20Files\Content.Outlook\U4A92LHS\&#1506;&#1493;&#1514;&#1511;%20&#1513;&#1500;%20&#1504;&#1493;&#1492;&#1500;%20&#1514;&#1513;&#1514;&#1497;&#1493;&#1514;%20&#1502;&#1495;&#1493;&#1500;&#1500;&#1493;&#1514;%20&#1513;&#1497;&#1504;&#1493;&#1497;%20-%20&#1505;&#1497;&#1502;&#1493;&#1500;&#1510;&#1497;&#1497;&#1514;%20&#1491;&#1497;&#1512;&#1493;&#1490;%2029.04%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afifs\users\sites\home\17713\HITYASHVUT_BAKARA\Shared%20Documents\&#1492;&#1495;&#1496;&#1497;&#1489;&#1492;%20&#1500;&#1492;&#1514;&#1497;&#1497;&#1513;&#1489;&#1493;&#1514;\&#1504;&#1492;&#1500;&#1497;&#1501;\&#1497;&#1494;&#1502;&#1493;&#1514;%20&#1506;&#1505;&#1511;&#1497;&#1514;\2023\&#1496;&#1497;&#1493;&#1496;&#1493;&#1514;\&#1497;&#1494;&#1502;&#1493;&#1514;%20&#1506;&#1505;&#1511;&#1497;&#1514;%20%20&#1502;&#1506;&#1493;&#1491;&#1499;&#1503;%202022%20-%20&#1491;&#1497;&#1512;&#1493;&#1490;.xlsx111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afifs\users\Users\yehudaa.JAZONTDOM\AppData\Local\Microsoft\Windows\INetCache\Content.Outlook\6YKGWBEK\&#1506;&#1493;&#1514;&#1511;%20&#1513;&#1500;%20%20&#1504;&#1497;&#1505;&#1497;&#1501;%20&#1514;&#1513;&#1514;&#1497;&#1493;&#1514;%20%20&#1496;&#1489;&#1500;&#1514;%20&#1495;&#1504;&#1493;&#1498;%2026.12.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afifs\users\AnnaM\Desktop\&#1511;&#1493;&#1500;&#1493;&#1514;%20&#1511;&#1493;&#1512;&#1488;&#1497;&#1501;%202020\&#1495;&#1489;&#1512;&#1492;%20&#1511;&#1500;&#1497;&#1496;&#1492;\&#1504;&#1505;&#1508;&#1495;%206%20&#1489;&#1506;&#1500;&#1497;%20&#1514;&#1508;&#1511;&#1491;&#1497;&#15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1506;&#1493;&#1514;&#1511;%20&#1513;&#1500;%20&#1495;&#1500;&#1493;&#1508;&#1492;%20&#1500;&#1514;&#1493;&#1499;&#1504;&#1497;&#1514;%20&#1506;&#1489;&#1493;&#1491;&#1492;%20&#1504;&#1505;&#1508;&#1495;%205%20-%202.1.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afifs\users\Users\User\AppData\Local\Microsoft\Windows\INetCache\Content.Outlook\SGLKAB84\&#1504;&#1493;&#1492;&#1500;%20&#1514;&#1513;&#1514;&#1497;&#1493;&#1514;%202017%20-%20&#1508;&#1488;&#1512;&#1496;&#1493;%20&#1493;&#1502;&#1513;&#1512;&#1491;%20&#1492;&#1495;&#1511;&#1500;&#1488;&#1493;&#1514;%20-%201.5.18%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 val="נתוני בסיס"/>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מות מידה - נתוני מועצות ויישוב"/>
      <sheetName val="דרוג כלל חטיבה 2017"/>
      <sheetName val="דרוג כלל חטיבה 2018"/>
      <sheetName val="דרום 2017 מפורט"/>
      <sheetName val="צפון 2017 מפורט"/>
      <sheetName val="צפון 2018 מפורט"/>
      <sheetName val="דרום 2018 מפורט"/>
      <sheetName val="מרכז 2017 מפורט"/>
      <sheetName val="מרכז 2018 מפורט"/>
      <sheetName val="איחוד מרחבים"/>
      <sheetName val="איחוד מרחבים 2017"/>
      <sheetName val="הרכב חומר לועדה"/>
      <sheetName val="צפון "/>
    </sheetNames>
    <sheetDataSet>
      <sheetData sheetId="0"/>
      <sheetData sheetId="1">
        <row r="4">
          <cell r="N4" t="str">
            <v>גרוע מאוד</v>
          </cell>
          <cell r="U4" t="str">
            <v>היעדר הנהגה ותפקוד נמוך של הקהילה</v>
          </cell>
        </row>
        <row r="5">
          <cell r="U5" t="str">
            <v>תפקוד קהילתי חלקי ומוגבל של הישוב</v>
          </cell>
        </row>
        <row r="6">
          <cell r="U6" t="str">
            <v>קיום פעילות קהילתית סבירה ללא  צמיחה</v>
          </cell>
        </row>
        <row r="7">
          <cell r="U7" t="str">
            <v>מצב חברתי-קהילתי סביר</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ברתי כלכלי יישובים"/>
      <sheetName val="נתונים פיזיים ונתוני אוכלוסייה "/>
      <sheetName val="נתוני בסיס"/>
      <sheetName val="איחוד מרחבים 2022"/>
      <sheetName val="טבלת דרוג"/>
      <sheetName val="בדיקת התפלגות ציון תכנית עסקית"/>
      <sheetName val="הנחיות רוחב "/>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יזיים ונתוני אוכלוסייה "/>
      <sheetName val="נתוני בסיס"/>
      <sheetName val="טבלת דרוג"/>
      <sheetName val="איחוד מרחבים 2022"/>
      <sheetName val="הנחיות רוחב"/>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 בסיס"/>
      <sheetName val="גיליון1"/>
      <sheetName val="טבלת דרוג"/>
      <sheetName val="איחוד מרחבים 2019"/>
      <sheetName val="הנחיות רוחב"/>
      <sheetName val="רשימת חוסרים"/>
      <sheetName val="בדיקת תכניות עסקיות מדגמית"/>
      <sheetName val="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 בסיס"/>
      <sheetName val="גיליון1"/>
      <sheetName val="טבלת דרוג"/>
      <sheetName val="הנחיות רוחב"/>
      <sheetName val="בדיקת תכניות עסקיות מדגמית"/>
      <sheetName val="PIVO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יזיים ונתוני אוכלוסייה "/>
      <sheetName val="נתוני בסיס"/>
      <sheetName val="איחוד מרחבים 2022"/>
      <sheetName val="טבלת דרוג"/>
      <sheetName val="הנחיות רוחב "/>
      <sheetName val="תנאי סף מרחב צפון-מלא"/>
      <sheetName val="תנאי סף-מרחב מרכז-סופי"/>
      <sheetName val="תנאי סף-מרחב דרום-מלא"/>
      <sheetName val="בדיקת תכניות עסקיות מדגמי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מות מידה - נתוני מועצות ויישוב"/>
      <sheetName val="תקציב לפי מועצות"/>
      <sheetName val="אמות מידה - דירוג"/>
      <sheetName val="טופס ראשון"/>
      <sheetName val="הערבה תיכונה"/>
      <sheetName val="עותק של  ניסים תשתיות  טבלת חנו"/>
      <sheetName val="אמות מידה- נתוני מועצות ויישוב"/>
    </sheetNames>
    <sheetDataSet>
      <sheetData sheetId="0">
        <row r="3">
          <cell r="J3" t="str">
            <v>מועצה</v>
          </cell>
          <cell r="K3" t="str">
            <v xml:space="preserve">  פרויקטים אזורים </v>
          </cell>
        </row>
        <row r="4">
          <cell r="J4" t="str">
            <v>חדש</v>
          </cell>
          <cell r="K4" t="str">
            <v xml:space="preserve">  מבנים למגורים וציבור (שיפוץ, בינוי ויבילים). </v>
          </cell>
        </row>
        <row r="5">
          <cell r="J5" t="str">
            <v>רגיל</v>
          </cell>
          <cell r="K5" t="str">
            <v xml:space="preserve"> פרויקטים בתחום החינוך הבלתי פורמלי (מכינות, עבודה עברית, מדרשות וכדומה). </v>
          </cell>
        </row>
        <row r="6">
          <cell r="J6" t="str">
            <v>מיעוטים</v>
          </cell>
          <cell r="K6" t="str">
            <v>  תשתית יצרנית</v>
          </cell>
        </row>
        <row r="7">
          <cell r="K7" t="str">
            <v xml:space="preserve"> תשתית צרכנית </v>
          </cell>
        </row>
        <row r="8">
          <cell r="K8" t="str">
            <v>  תכנון .</v>
          </cell>
        </row>
      </sheetData>
      <sheetData sheetId="1"/>
      <sheetData sheetId="2">
        <row r="3">
          <cell r="P3" t="str">
            <v>היתר+תיק\פרוגרמה תכנונית</v>
          </cell>
        </row>
        <row r="4">
          <cell r="P4" t="str">
            <v>היתר+כתב כמויות ואומדן</v>
          </cell>
          <cell r="V4" t="str">
            <v>תרומה ברמה ארצית</v>
          </cell>
        </row>
        <row r="5">
          <cell r="P5" t="str">
            <v>תכנון מפורט כולל כתב כמויות ואומדן</v>
          </cell>
          <cell r="V5" t="str">
            <v>תרומה ברמה מרחבית</v>
          </cell>
        </row>
        <row r="6">
          <cell r="P6" t="str">
            <v>פרוגרמה+קיים צוות מתכננים+מצגת מקצועית</v>
          </cell>
          <cell r="V6" t="str">
            <v>תרומה ברמה אזורית</v>
          </cell>
        </row>
        <row r="7">
          <cell r="P7" t="str">
            <v>קיים צוות מתכננים+מצגת מקצועית</v>
          </cell>
          <cell r="V7" t="str">
            <v>תרומה ללפחות 2 יישובים</v>
          </cell>
        </row>
        <row r="8">
          <cell r="P8" t="str">
            <v>קיימת מצגת מקצועית</v>
          </cell>
          <cell r="V8" t="str">
            <v>תרומה ליישוב בודד</v>
          </cell>
        </row>
        <row r="9">
          <cell r="P9" t="str">
            <v>חומר ראשוני</v>
          </cell>
        </row>
      </sheetData>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שימת בעלי תפקיד"/>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נית עבודה"/>
      <sheetName val="נספח 3"/>
    </sheetNames>
    <sheetDataSet>
      <sheetData sheetId="0" refreshError="1">
        <row r="45">
          <cell r="T45" t="str">
            <v>מועצה</v>
          </cell>
        </row>
        <row r="46">
          <cell r="T46" t="str">
            <v>חברה לפיתוח</v>
          </cell>
        </row>
        <row r="47">
          <cell r="T47" t="str">
            <v>מתנס</v>
          </cell>
        </row>
        <row r="48">
          <cell r="T48" t="str">
            <v>ישוב</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דשים מיעוטים ודלי אוכלוסין "/>
      <sheetName val="אמות מידה - נתוני מועצות ויישוב"/>
      <sheetName val="טיפול נקודתי"/>
      <sheetName val="דרוג 1.5.18"/>
      <sheetName val="הנחיות רוחב"/>
      <sheetName val="נהל תשתית ובינוי"/>
      <sheetName val="נוהל תשתיות 2017 - פארטו ומשרד "/>
    </sheetNames>
    <sheetDataSet>
      <sheetData sheetId="0" refreshError="1"/>
      <sheetData sheetId="1">
        <row r="3">
          <cell r="J3" t="str">
            <v>מועצה</v>
          </cell>
          <cell r="K3" t="str">
            <v xml:space="preserve">פרויקטים אזוריים </v>
          </cell>
        </row>
        <row r="4">
          <cell r="K4" t="str">
            <v>מבנים למגורים וציבור (שיפוץ, בינוי ויבילים)</v>
          </cell>
        </row>
        <row r="5">
          <cell r="K5" t="str">
            <v xml:space="preserve">פרויקטים בתחום החינוך הבלתי פורמלי (מכינות, עבודה עברית, מדרשות וכדומה) </v>
          </cell>
        </row>
        <row r="6">
          <cell r="K6" t="str">
            <v>תשתית יצרנית</v>
          </cell>
        </row>
        <row r="7">
          <cell r="K7" t="str">
            <v xml:space="preserve">תשתית צרכנית </v>
          </cell>
        </row>
        <row r="8">
          <cell r="K8" t="str">
            <v>תכנון</v>
          </cell>
        </row>
      </sheetData>
      <sheetData sheetId="2" refreshError="1"/>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טבלה13" displayName="טבלה13" ref="L3:O61" totalsRowShown="0" headerRowDxfId="28" dataDxfId="26" headerRowBorderDxfId="27" tableBorderDxfId="25" totalsRowBorderDxfId="24">
  <autoFilter ref="L3:O61" xr:uid="{00000000-0009-0000-0100-000002000000}"/>
  <sortState ref="L4:O61">
    <sortCondition ref="O2:O59"/>
  </sortState>
  <tableColumns count="4">
    <tableColumn id="1" xr3:uid="{00000000-0010-0000-0000-000001000000}" name="שם הרשות" dataDxfId="23"/>
    <tableColumn id="2" xr3:uid="{00000000-0010-0000-0000-000002000000}" name="מרחב" dataDxfId="22" dataCellStyle="Normal_גיליון1"/>
    <tableColumn id="3" xr3:uid="{00000000-0010-0000-0000-000003000000}" name="מדד פריפריאלי" dataDxfId="21"/>
    <tableColumn id="4" xr3:uid="{00000000-0010-0000-0000-000004000000}" name="אשכול חברתי כלכלי" dataDxfId="20"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D3AE65-9E9A-461A-9063-6B5A023788CB}" name="טבלה2" displayName="טבלה2" ref="U3:V994" totalsRowShown="0" headerRowDxfId="19" dataDxfId="18" tableBorderDxfId="17">
  <autoFilter ref="U3:V994" xr:uid="{EB3219AB-F76E-4572-A948-7E3B5B38B542}"/>
  <tableColumns count="2">
    <tableColumn id="1" xr3:uid="{215F6BEC-088E-4FD6-9370-ACF72D4EA685}" name="יישוב " dataDxfId="16"/>
    <tableColumn id="2" xr3:uid="{68721335-BD1E-4601-B47B-D5E1CD331C36}" name="מדד חברתי-כלכלי יישוב" dataDxfId="15"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648C4F-CBF3-471A-826F-962D3A714388}" name="טבלה24" displayName="טבלה24" ref="B179:C887" totalsRowShown="0" headerRowDxfId="14" tableBorderDxfId="13">
  <sortState ref="B180:C181">
    <sortCondition ref="B179"/>
  </sortState>
  <tableColumns count="2">
    <tableColumn id="1" xr3:uid="{87901396-4928-4005-B746-30A7811DB687}" name="יישוב " dataDxfId="12"/>
    <tableColumn id="2" xr3:uid="{3006AA1C-0C40-4B8E-A9FF-E5C080F9B452}" name="מדד חברתי-כלכלי יישוב" dataDxfId="11" dataCellStyle="Normal_גיליון1"/>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1"/>
  <dimension ref="A2:Z994"/>
  <sheetViews>
    <sheetView rightToLeft="1" topLeftCell="C1" zoomScale="90" zoomScaleNormal="90" workbookViewId="0">
      <selection activeCell="R29" sqref="R29"/>
    </sheetView>
  </sheetViews>
  <sheetFormatPr defaultRowHeight="14.25" x14ac:dyDescent="0.2"/>
  <cols>
    <col min="3" max="3" width="12.875" customWidth="1"/>
    <col min="18" max="18" width="10" customWidth="1"/>
    <col min="19" max="19" width="22.125" customWidth="1"/>
    <col min="21" max="21" width="15.125" bestFit="1" customWidth="1"/>
    <col min="22" max="22" width="21.875" bestFit="1" customWidth="1"/>
  </cols>
  <sheetData>
    <row r="2" spans="1:26" ht="15" thickBot="1" x14ac:dyDescent="0.25"/>
    <row r="3" spans="1:26" ht="39" thickBot="1" x14ac:dyDescent="0.25">
      <c r="A3" s="19" t="s">
        <v>0</v>
      </c>
      <c r="C3" s="19" t="s">
        <v>1</v>
      </c>
      <c r="E3">
        <v>1</v>
      </c>
      <c r="G3" s="112" t="s">
        <v>2</v>
      </c>
      <c r="H3" s="113" t="s">
        <v>3</v>
      </c>
      <c r="I3" s="114" t="s">
        <v>4</v>
      </c>
      <c r="L3" s="105" t="s">
        <v>1</v>
      </c>
      <c r="M3" s="106" t="s">
        <v>5</v>
      </c>
      <c r="N3" s="106" t="s">
        <v>6</v>
      </c>
      <c r="O3" s="107" t="s">
        <v>7</v>
      </c>
      <c r="R3" s="121" t="s">
        <v>8</v>
      </c>
      <c r="S3" s="121" t="s">
        <v>9</v>
      </c>
      <c r="U3" s="135" t="s">
        <v>10</v>
      </c>
      <c r="V3" s="136" t="s">
        <v>11</v>
      </c>
      <c r="W3" s="137" t="s">
        <v>12</v>
      </c>
      <c r="X3" s="138" t="s">
        <v>13</v>
      </c>
      <c r="Y3" s="138" t="s">
        <v>14</v>
      </c>
      <c r="Z3" s="139" t="s">
        <v>15</v>
      </c>
    </row>
    <row r="4" spans="1:26" x14ac:dyDescent="0.2">
      <c r="A4" s="80" t="s">
        <v>4</v>
      </c>
      <c r="C4" s="80" t="s">
        <v>16</v>
      </c>
      <c r="E4">
        <v>2</v>
      </c>
      <c r="G4" s="108" t="s">
        <v>16</v>
      </c>
      <c r="H4" s="109" t="s">
        <v>17</v>
      </c>
      <c r="I4" s="108" t="s">
        <v>18</v>
      </c>
      <c r="L4" s="117" t="s">
        <v>19</v>
      </c>
      <c r="M4" s="118" t="s">
        <v>2</v>
      </c>
      <c r="N4" s="124">
        <v>3</v>
      </c>
      <c r="O4" s="119">
        <v>1</v>
      </c>
      <c r="R4" s="141"/>
      <c r="S4" s="141"/>
      <c r="U4" s="152" t="s">
        <v>20</v>
      </c>
      <c r="V4" s="155">
        <v>1</v>
      </c>
      <c r="W4" s="140"/>
      <c r="X4" s="141"/>
      <c r="Y4" s="141"/>
      <c r="Z4" s="141" t="s">
        <v>21</v>
      </c>
    </row>
    <row r="5" spans="1:26" x14ac:dyDescent="0.2">
      <c r="A5" s="80" t="s">
        <v>3</v>
      </c>
      <c r="C5" s="80" t="s">
        <v>19</v>
      </c>
      <c r="E5">
        <v>3</v>
      </c>
      <c r="G5" s="110" t="s">
        <v>19</v>
      </c>
      <c r="H5" s="111" t="s">
        <v>22</v>
      </c>
      <c r="I5" s="110" t="s">
        <v>23</v>
      </c>
      <c r="L5" s="117" t="s">
        <v>24</v>
      </c>
      <c r="M5" s="118" t="s">
        <v>2</v>
      </c>
      <c r="N5" s="124">
        <v>3</v>
      </c>
      <c r="O5" s="119">
        <v>1</v>
      </c>
      <c r="R5" s="141"/>
      <c r="S5" s="141"/>
      <c r="U5" s="152" t="s">
        <v>25</v>
      </c>
      <c r="V5" s="155">
        <v>1</v>
      </c>
      <c r="W5" s="140"/>
      <c r="X5" s="141"/>
      <c r="Y5" s="141"/>
      <c r="Z5" s="141" t="s">
        <v>21</v>
      </c>
    </row>
    <row r="6" spans="1:26" ht="24" x14ac:dyDescent="0.2">
      <c r="A6" s="80" t="s">
        <v>2</v>
      </c>
      <c r="C6" s="80" t="s">
        <v>18</v>
      </c>
      <c r="E6">
        <v>4</v>
      </c>
      <c r="G6" s="111" t="s">
        <v>26</v>
      </c>
      <c r="H6" s="110" t="s">
        <v>27</v>
      </c>
      <c r="I6" s="111" t="s">
        <v>28</v>
      </c>
      <c r="L6" s="117" t="s">
        <v>18</v>
      </c>
      <c r="M6" s="118" t="s">
        <v>4</v>
      </c>
      <c r="N6" s="122">
        <v>3</v>
      </c>
      <c r="O6" s="119">
        <v>2</v>
      </c>
      <c r="R6" s="141"/>
      <c r="S6" s="141"/>
      <c r="U6" s="152" t="s">
        <v>29</v>
      </c>
      <c r="V6" s="155">
        <v>2</v>
      </c>
      <c r="W6" s="140"/>
      <c r="X6" s="141"/>
      <c r="Y6" s="141"/>
      <c r="Z6" s="141" t="s">
        <v>21</v>
      </c>
    </row>
    <row r="7" spans="1:26" ht="24" x14ac:dyDescent="0.2">
      <c r="C7" s="80" t="s">
        <v>23</v>
      </c>
      <c r="E7">
        <v>5</v>
      </c>
      <c r="G7" s="110" t="s">
        <v>30</v>
      </c>
      <c r="H7" s="111" t="s">
        <v>31</v>
      </c>
      <c r="I7" s="110" t="s">
        <v>32</v>
      </c>
      <c r="L7" s="117" t="s">
        <v>28</v>
      </c>
      <c r="M7" s="118" t="s">
        <v>4</v>
      </c>
      <c r="N7" s="122">
        <v>4</v>
      </c>
      <c r="O7" s="119">
        <v>3</v>
      </c>
      <c r="R7" s="141"/>
      <c r="S7" s="141"/>
      <c r="U7" s="152" t="s">
        <v>33</v>
      </c>
      <c r="V7" s="155">
        <v>8</v>
      </c>
      <c r="W7" s="140"/>
      <c r="X7" s="141"/>
      <c r="Y7" s="141"/>
      <c r="Z7" s="141" t="s">
        <v>21</v>
      </c>
    </row>
    <row r="8" spans="1:26" x14ac:dyDescent="0.2">
      <c r="C8" s="80" t="s">
        <v>26</v>
      </c>
      <c r="E8">
        <v>6</v>
      </c>
      <c r="G8" s="111" t="s">
        <v>34</v>
      </c>
      <c r="H8" s="110" t="s">
        <v>35</v>
      </c>
      <c r="I8" s="111" t="s">
        <v>36</v>
      </c>
      <c r="L8" s="117" t="s">
        <v>37</v>
      </c>
      <c r="M8" s="118" t="s">
        <v>2</v>
      </c>
      <c r="N8" s="122">
        <v>3</v>
      </c>
      <c r="O8" s="119">
        <v>5</v>
      </c>
      <c r="R8" s="141" t="s">
        <v>38</v>
      </c>
      <c r="S8" s="141">
        <v>2</v>
      </c>
      <c r="U8" s="152" t="s">
        <v>39</v>
      </c>
      <c r="V8" s="155">
        <v>8</v>
      </c>
      <c r="W8" s="140" t="s">
        <v>40</v>
      </c>
      <c r="X8" s="141"/>
      <c r="Y8" s="141" t="s">
        <v>40</v>
      </c>
      <c r="Z8" s="141" t="s">
        <v>41</v>
      </c>
    </row>
    <row r="9" spans="1:26" ht="24" x14ac:dyDescent="0.2">
      <c r="C9" s="80" t="s">
        <v>30</v>
      </c>
      <c r="E9">
        <v>7</v>
      </c>
      <c r="G9" s="110" t="s">
        <v>42</v>
      </c>
      <c r="H9" s="111" t="s">
        <v>43</v>
      </c>
      <c r="I9" s="110" t="s">
        <v>44</v>
      </c>
      <c r="L9" s="117" t="s">
        <v>45</v>
      </c>
      <c r="M9" s="118" t="s">
        <v>2</v>
      </c>
      <c r="N9" s="122">
        <v>5</v>
      </c>
      <c r="O9" s="119">
        <v>5</v>
      </c>
      <c r="R9" s="141"/>
      <c r="S9" s="141"/>
      <c r="U9" s="152" t="s">
        <v>46</v>
      </c>
      <c r="V9" s="155">
        <v>6</v>
      </c>
      <c r="W9" s="140"/>
      <c r="X9" s="141"/>
      <c r="Y9" s="141"/>
      <c r="Z9" s="141" t="s">
        <v>21</v>
      </c>
    </row>
    <row r="10" spans="1:26" ht="24" x14ac:dyDescent="0.2">
      <c r="C10" s="80" t="s">
        <v>28</v>
      </c>
      <c r="E10">
        <v>8</v>
      </c>
      <c r="G10" s="111" t="s">
        <v>37</v>
      </c>
      <c r="H10" s="110" t="s">
        <v>47</v>
      </c>
      <c r="I10" s="111" t="s">
        <v>48</v>
      </c>
      <c r="L10" s="117" t="s">
        <v>31</v>
      </c>
      <c r="M10" s="118" t="s">
        <v>3</v>
      </c>
      <c r="N10" s="122">
        <v>5</v>
      </c>
      <c r="O10" s="119">
        <v>5</v>
      </c>
      <c r="R10" s="141"/>
      <c r="S10" s="141"/>
      <c r="U10" s="152" t="s">
        <v>49</v>
      </c>
      <c r="V10" s="155">
        <v>9</v>
      </c>
      <c r="W10" s="140"/>
      <c r="X10" s="141"/>
      <c r="Y10" s="141"/>
      <c r="Z10" s="141" t="s">
        <v>21</v>
      </c>
    </row>
    <row r="11" spans="1:26" x14ac:dyDescent="0.2">
      <c r="C11" s="80" t="s">
        <v>34</v>
      </c>
      <c r="E11">
        <v>9</v>
      </c>
      <c r="G11" s="110" t="s">
        <v>50</v>
      </c>
      <c r="H11" s="115"/>
      <c r="I11" s="110" t="s">
        <v>51</v>
      </c>
      <c r="L11" s="117" t="s">
        <v>52</v>
      </c>
      <c r="M11" s="118" t="s">
        <v>2</v>
      </c>
      <c r="N11" s="122">
        <v>6</v>
      </c>
      <c r="O11" s="119">
        <v>5</v>
      </c>
      <c r="R11" s="141"/>
      <c r="S11" s="141"/>
      <c r="U11" s="152" t="s">
        <v>53</v>
      </c>
      <c r="V11" s="155">
        <v>9</v>
      </c>
      <c r="W11" s="140"/>
      <c r="X11" s="141"/>
      <c r="Y11" s="141"/>
      <c r="Z11" s="141" t="s">
        <v>21</v>
      </c>
    </row>
    <row r="12" spans="1:26" x14ac:dyDescent="0.2">
      <c r="C12" s="80" t="s">
        <v>54</v>
      </c>
      <c r="E12">
        <v>10</v>
      </c>
      <c r="G12" s="111" t="s">
        <v>55</v>
      </c>
      <c r="H12" s="115"/>
      <c r="I12" s="111" t="s">
        <v>56</v>
      </c>
      <c r="L12" s="117" t="s">
        <v>50</v>
      </c>
      <c r="M12" s="118" t="s">
        <v>2</v>
      </c>
      <c r="N12" s="122">
        <v>1</v>
      </c>
      <c r="O12" s="119">
        <v>5</v>
      </c>
      <c r="R12" s="141"/>
      <c r="S12" s="141"/>
      <c r="U12" s="152" t="s">
        <v>57</v>
      </c>
      <c r="V12" s="155">
        <v>6</v>
      </c>
      <c r="W12" s="140"/>
      <c r="X12" s="141"/>
      <c r="Y12" s="141"/>
      <c r="Z12" s="141" t="s">
        <v>21</v>
      </c>
    </row>
    <row r="13" spans="1:26" x14ac:dyDescent="0.2">
      <c r="C13" s="80" t="s">
        <v>58</v>
      </c>
      <c r="G13" s="110" t="s">
        <v>59</v>
      </c>
      <c r="H13" s="115"/>
      <c r="I13" s="110" t="s">
        <v>60</v>
      </c>
      <c r="L13" s="117" t="s">
        <v>61</v>
      </c>
      <c r="M13" s="118" t="s">
        <v>2</v>
      </c>
      <c r="N13" s="122">
        <v>3</v>
      </c>
      <c r="O13" s="119">
        <v>6</v>
      </c>
      <c r="R13" s="141"/>
      <c r="S13" s="141"/>
      <c r="U13" s="152" t="s">
        <v>62</v>
      </c>
      <c r="V13" s="155">
        <v>7</v>
      </c>
      <c r="W13" s="140" t="s">
        <v>40</v>
      </c>
      <c r="X13" s="141"/>
      <c r="Y13" s="141"/>
      <c r="Z13" s="141" t="s">
        <v>63</v>
      </c>
    </row>
    <row r="14" spans="1:26" ht="24" x14ac:dyDescent="0.2">
      <c r="C14" s="80" t="s">
        <v>32</v>
      </c>
      <c r="G14" s="111" t="s">
        <v>64</v>
      </c>
      <c r="H14" s="115"/>
      <c r="I14" s="111" t="s">
        <v>65</v>
      </c>
      <c r="L14" s="117" t="s">
        <v>36</v>
      </c>
      <c r="M14" s="118" t="s">
        <v>4</v>
      </c>
      <c r="N14" s="122">
        <v>3</v>
      </c>
      <c r="O14" s="119">
        <v>5</v>
      </c>
      <c r="R14" s="141"/>
      <c r="S14" s="141"/>
      <c r="U14" s="152" t="s">
        <v>66</v>
      </c>
      <c r="V14" s="155">
        <v>7</v>
      </c>
      <c r="W14" s="140" t="s">
        <v>40</v>
      </c>
      <c r="X14" s="141"/>
      <c r="Y14" s="141"/>
      <c r="Z14" s="141" t="s">
        <v>63</v>
      </c>
    </row>
    <row r="15" spans="1:26" x14ac:dyDescent="0.2">
      <c r="C15" s="80" t="s">
        <v>17</v>
      </c>
      <c r="G15" s="110" t="s">
        <v>61</v>
      </c>
      <c r="H15" s="115"/>
      <c r="I15" s="110" t="s">
        <v>67</v>
      </c>
      <c r="L15" s="117" t="s">
        <v>68</v>
      </c>
      <c r="M15" s="118" t="s">
        <v>4</v>
      </c>
      <c r="N15" s="122">
        <v>3</v>
      </c>
      <c r="O15" s="119">
        <v>5</v>
      </c>
      <c r="R15" s="141" t="s">
        <v>69</v>
      </c>
      <c r="S15" s="141" t="s">
        <v>70</v>
      </c>
      <c r="U15" s="152" t="s">
        <v>71</v>
      </c>
      <c r="V15" s="155">
        <v>7</v>
      </c>
      <c r="W15" s="140"/>
      <c r="X15" s="141"/>
      <c r="Y15" s="141"/>
      <c r="Z15" s="141" t="s">
        <v>21</v>
      </c>
    </row>
    <row r="16" spans="1:26" x14ac:dyDescent="0.2">
      <c r="C16" s="80" t="s">
        <v>22</v>
      </c>
      <c r="G16" s="111" t="s">
        <v>24</v>
      </c>
      <c r="H16" s="115"/>
      <c r="I16" s="111" t="s">
        <v>68</v>
      </c>
      <c r="L16" s="117" t="s">
        <v>72</v>
      </c>
      <c r="M16" s="118" t="s">
        <v>4</v>
      </c>
      <c r="N16" s="122">
        <v>3</v>
      </c>
      <c r="O16" s="119">
        <v>5</v>
      </c>
      <c r="R16" s="141" t="s">
        <v>73</v>
      </c>
      <c r="S16" s="141" t="s">
        <v>70</v>
      </c>
      <c r="U16" s="152" t="s">
        <v>74</v>
      </c>
      <c r="V16" s="155">
        <v>7</v>
      </c>
      <c r="W16" s="140"/>
      <c r="X16" s="141"/>
      <c r="Y16" s="141"/>
      <c r="Z16" s="141" t="s">
        <v>21</v>
      </c>
    </row>
    <row r="17" spans="3:26" ht="22.5" customHeight="1" x14ac:dyDescent="0.2">
      <c r="C17" s="80" t="s">
        <v>75</v>
      </c>
      <c r="G17" s="110" t="s">
        <v>52</v>
      </c>
      <c r="H17" s="115"/>
      <c r="I17" s="110" t="s">
        <v>76</v>
      </c>
      <c r="L17" s="117" t="s">
        <v>77</v>
      </c>
      <c r="M17" s="118" t="s">
        <v>4</v>
      </c>
      <c r="N17" s="122">
        <v>3</v>
      </c>
      <c r="O17" s="119">
        <v>6</v>
      </c>
      <c r="R17" s="141"/>
      <c r="S17" s="141"/>
      <c r="U17" s="152" t="s">
        <v>78</v>
      </c>
      <c r="V17" s="155">
        <v>4</v>
      </c>
      <c r="W17" s="140" t="s">
        <v>40</v>
      </c>
      <c r="X17" s="141"/>
      <c r="Y17" s="141"/>
      <c r="Z17" s="141" t="s">
        <v>63</v>
      </c>
    </row>
    <row r="18" spans="3:26" x14ac:dyDescent="0.2">
      <c r="C18" s="80" t="s">
        <v>79</v>
      </c>
      <c r="G18" s="111" t="s">
        <v>80</v>
      </c>
      <c r="H18" s="115"/>
      <c r="I18" s="111" t="s">
        <v>81</v>
      </c>
      <c r="L18" s="117" t="s">
        <v>82</v>
      </c>
      <c r="M18" s="118" t="s">
        <v>2</v>
      </c>
      <c r="N18" s="122">
        <v>4</v>
      </c>
      <c r="O18" s="119">
        <v>5</v>
      </c>
      <c r="R18" s="141" t="s">
        <v>83</v>
      </c>
      <c r="S18" s="141" t="s">
        <v>70</v>
      </c>
      <c r="U18" s="152" t="s">
        <v>84</v>
      </c>
      <c r="V18" s="155">
        <v>6</v>
      </c>
      <c r="W18" s="140"/>
      <c r="X18" s="141" t="s">
        <v>40</v>
      </c>
      <c r="Y18" s="141"/>
      <c r="Z18" s="141" t="s">
        <v>85</v>
      </c>
    </row>
    <row r="19" spans="3:26" x14ac:dyDescent="0.2">
      <c r="C19" s="80" t="s">
        <v>36</v>
      </c>
      <c r="G19" s="110" t="s">
        <v>82</v>
      </c>
      <c r="H19" s="116"/>
      <c r="I19" s="110" t="s">
        <v>86</v>
      </c>
      <c r="L19" s="117" t="s">
        <v>17</v>
      </c>
      <c r="M19" s="118" t="s">
        <v>3</v>
      </c>
      <c r="N19" s="122">
        <v>4</v>
      </c>
      <c r="O19" s="119">
        <v>6</v>
      </c>
      <c r="R19" s="141"/>
      <c r="S19" s="141"/>
      <c r="U19" s="152" t="s">
        <v>87</v>
      </c>
      <c r="V19" s="155">
        <v>5</v>
      </c>
    </row>
    <row r="20" spans="3:26" x14ac:dyDescent="0.2">
      <c r="C20" s="80" t="s">
        <v>44</v>
      </c>
      <c r="G20" s="111" t="s">
        <v>88</v>
      </c>
      <c r="H20" s="116"/>
      <c r="I20" s="111" t="s">
        <v>89</v>
      </c>
      <c r="L20" s="117" t="s">
        <v>22</v>
      </c>
      <c r="M20" s="118" t="s">
        <v>3</v>
      </c>
      <c r="N20" s="122">
        <v>4</v>
      </c>
      <c r="O20" s="119">
        <v>4</v>
      </c>
      <c r="R20" s="141"/>
      <c r="S20" s="141"/>
      <c r="U20" s="152" t="s">
        <v>90</v>
      </c>
      <c r="V20" s="155">
        <v>4</v>
      </c>
      <c r="W20" s="140" t="s">
        <v>40</v>
      </c>
      <c r="X20" s="141"/>
      <c r="Y20" s="141"/>
      <c r="Z20" s="141" t="s">
        <v>63</v>
      </c>
    </row>
    <row r="21" spans="3:26" x14ac:dyDescent="0.2">
      <c r="C21" s="80" t="s">
        <v>48</v>
      </c>
      <c r="G21" s="110" t="s">
        <v>45</v>
      </c>
      <c r="H21" s="116"/>
      <c r="I21" s="110" t="s">
        <v>72</v>
      </c>
      <c r="L21" s="117" t="s">
        <v>47</v>
      </c>
      <c r="M21" s="118" t="s">
        <v>3</v>
      </c>
      <c r="N21" s="122">
        <v>5</v>
      </c>
      <c r="O21" s="119">
        <v>6</v>
      </c>
      <c r="R21" s="141"/>
      <c r="S21" s="141"/>
      <c r="U21" s="152" t="s">
        <v>91</v>
      </c>
      <c r="V21" s="155">
        <v>6</v>
      </c>
      <c r="W21" s="140"/>
      <c r="X21" s="141" t="s">
        <v>40</v>
      </c>
      <c r="Y21" s="141"/>
      <c r="Z21" s="141" t="s">
        <v>85</v>
      </c>
    </row>
    <row r="22" spans="3:26" x14ac:dyDescent="0.2">
      <c r="C22" s="80" t="s">
        <v>42</v>
      </c>
      <c r="G22" s="111" t="s">
        <v>92</v>
      </c>
      <c r="H22" s="116"/>
      <c r="I22" s="111" t="s">
        <v>93</v>
      </c>
      <c r="L22" s="117" t="s">
        <v>80</v>
      </c>
      <c r="M22" s="118" t="s">
        <v>2</v>
      </c>
      <c r="N22" s="122">
        <v>2</v>
      </c>
      <c r="O22" s="119">
        <v>6</v>
      </c>
      <c r="R22" s="141"/>
      <c r="S22" s="141"/>
      <c r="U22" s="152" t="s">
        <v>94</v>
      </c>
      <c r="V22" s="155">
        <v>5</v>
      </c>
      <c r="W22" s="140"/>
      <c r="X22" s="141"/>
      <c r="Y22" s="141"/>
      <c r="Z22" s="141" t="s">
        <v>21</v>
      </c>
    </row>
    <row r="23" spans="3:26" x14ac:dyDescent="0.2">
      <c r="C23" s="80" t="s">
        <v>37</v>
      </c>
      <c r="G23" s="115"/>
      <c r="H23" s="116"/>
      <c r="I23" s="110" t="s">
        <v>95</v>
      </c>
      <c r="L23" s="117" t="s">
        <v>92</v>
      </c>
      <c r="M23" s="118" t="s">
        <v>2</v>
      </c>
      <c r="N23" s="122">
        <v>2</v>
      </c>
      <c r="O23" s="119">
        <v>7</v>
      </c>
      <c r="R23" s="141"/>
      <c r="S23" s="141"/>
      <c r="U23" s="152" t="s">
        <v>96</v>
      </c>
      <c r="V23" s="155">
        <v>4</v>
      </c>
      <c r="W23" s="140" t="s">
        <v>40</v>
      </c>
      <c r="X23" s="141"/>
      <c r="Y23" s="141" t="s">
        <v>40</v>
      </c>
      <c r="Z23" s="141" t="s">
        <v>41</v>
      </c>
    </row>
    <row r="24" spans="3:26" x14ac:dyDescent="0.2">
      <c r="C24" s="80" t="s">
        <v>51</v>
      </c>
      <c r="G24" s="115"/>
      <c r="H24" s="116"/>
      <c r="I24" s="111" t="s">
        <v>77</v>
      </c>
      <c r="L24" s="117" t="s">
        <v>32</v>
      </c>
      <c r="M24" s="118" t="s">
        <v>4</v>
      </c>
      <c r="N24" s="122">
        <v>2</v>
      </c>
      <c r="O24" s="119">
        <v>6</v>
      </c>
      <c r="R24" s="141"/>
      <c r="S24" s="141"/>
      <c r="U24" s="152" t="s">
        <v>97</v>
      </c>
      <c r="V24" s="155">
        <v>9</v>
      </c>
      <c r="W24" s="140"/>
      <c r="X24" s="141"/>
      <c r="Y24" s="141"/>
      <c r="Z24" s="141" t="s">
        <v>21</v>
      </c>
    </row>
    <row r="25" spans="3:26" x14ac:dyDescent="0.2">
      <c r="C25" s="80" t="s">
        <v>50</v>
      </c>
      <c r="G25" s="116"/>
      <c r="H25" s="116"/>
      <c r="I25" s="110" t="s">
        <v>98</v>
      </c>
      <c r="L25" s="117" t="s">
        <v>44</v>
      </c>
      <c r="M25" s="118" t="s">
        <v>4</v>
      </c>
      <c r="N25" s="122">
        <v>2</v>
      </c>
      <c r="O25" s="119">
        <v>7</v>
      </c>
      <c r="U25" s="152" t="s">
        <v>99</v>
      </c>
      <c r="V25" s="155">
        <v>5</v>
      </c>
      <c r="W25" s="140" t="s">
        <v>40</v>
      </c>
      <c r="X25" s="141" t="s">
        <v>40</v>
      </c>
      <c r="Y25" s="141"/>
      <c r="Z25" s="141" t="s">
        <v>21</v>
      </c>
    </row>
    <row r="26" spans="3:26" x14ac:dyDescent="0.2">
      <c r="C26" s="80" t="s">
        <v>100</v>
      </c>
      <c r="L26" s="117" t="s">
        <v>26</v>
      </c>
      <c r="M26" s="118" t="s">
        <v>2</v>
      </c>
      <c r="N26" s="122">
        <v>3</v>
      </c>
      <c r="O26" s="119">
        <v>6</v>
      </c>
      <c r="U26" s="152" t="s">
        <v>101</v>
      </c>
      <c r="V26" s="155">
        <v>9</v>
      </c>
      <c r="W26" s="140"/>
      <c r="X26" s="141"/>
      <c r="Y26" s="141"/>
      <c r="Z26" s="141" t="s">
        <v>21</v>
      </c>
    </row>
    <row r="27" spans="3:26" x14ac:dyDescent="0.2">
      <c r="C27" s="80" t="s">
        <v>102</v>
      </c>
      <c r="L27" s="117" t="s">
        <v>43</v>
      </c>
      <c r="M27" s="118" t="s">
        <v>3</v>
      </c>
      <c r="N27" s="122">
        <v>3</v>
      </c>
      <c r="O27" s="119">
        <v>6</v>
      </c>
      <c r="U27" s="152" t="s">
        <v>103</v>
      </c>
      <c r="V27" s="155">
        <v>9</v>
      </c>
      <c r="W27" s="140" t="s">
        <v>40</v>
      </c>
      <c r="X27" s="141"/>
      <c r="Y27" s="141"/>
      <c r="Z27" s="141" t="s">
        <v>63</v>
      </c>
    </row>
    <row r="28" spans="3:26" ht="24" x14ac:dyDescent="0.2">
      <c r="C28" s="80" t="s">
        <v>55</v>
      </c>
      <c r="L28" s="117" t="s">
        <v>48</v>
      </c>
      <c r="M28" s="118" t="s">
        <v>4</v>
      </c>
      <c r="N28" s="122">
        <v>3</v>
      </c>
      <c r="O28" s="119">
        <v>7</v>
      </c>
      <c r="U28" s="152" t="s">
        <v>104</v>
      </c>
      <c r="V28" s="155">
        <v>8</v>
      </c>
      <c r="W28" s="140"/>
      <c r="X28" s="141"/>
      <c r="Y28" s="141"/>
      <c r="Z28" s="141" t="s">
        <v>21</v>
      </c>
    </row>
    <row r="29" spans="3:26" x14ac:dyDescent="0.2">
      <c r="C29" s="80" t="s">
        <v>56</v>
      </c>
      <c r="L29" s="117" t="s">
        <v>76</v>
      </c>
      <c r="M29" s="118" t="s">
        <v>4</v>
      </c>
      <c r="N29" s="122">
        <v>3</v>
      </c>
      <c r="O29" s="119">
        <v>7</v>
      </c>
      <c r="U29" s="152" t="s">
        <v>105</v>
      </c>
      <c r="V29" s="155">
        <v>4</v>
      </c>
      <c r="W29" s="140"/>
      <c r="X29" s="141"/>
      <c r="Y29" s="141"/>
      <c r="Z29" s="141" t="s">
        <v>21</v>
      </c>
    </row>
    <row r="30" spans="3:26" x14ac:dyDescent="0.2">
      <c r="C30" s="80" t="s">
        <v>106</v>
      </c>
      <c r="L30" s="117" t="s">
        <v>95</v>
      </c>
      <c r="M30" s="118" t="s">
        <v>4</v>
      </c>
      <c r="N30" s="122">
        <v>3</v>
      </c>
      <c r="O30" s="119">
        <v>6</v>
      </c>
      <c r="U30" s="152" t="s">
        <v>107</v>
      </c>
      <c r="V30" s="155">
        <v>1</v>
      </c>
      <c r="W30" s="140"/>
      <c r="X30" s="141"/>
      <c r="Y30" s="141"/>
      <c r="Z30" s="141" t="s">
        <v>21</v>
      </c>
    </row>
    <row r="31" spans="3:26" x14ac:dyDescent="0.2">
      <c r="C31" s="80" t="s">
        <v>59</v>
      </c>
      <c r="L31" s="117" t="s">
        <v>64</v>
      </c>
      <c r="M31" s="118" t="s">
        <v>2</v>
      </c>
      <c r="N31" s="122">
        <v>4</v>
      </c>
      <c r="O31" s="119">
        <v>7</v>
      </c>
      <c r="U31" s="152" t="s">
        <v>108</v>
      </c>
      <c r="V31" s="155">
        <v>6</v>
      </c>
      <c r="W31" s="140"/>
      <c r="X31" s="141"/>
      <c r="Y31" s="141"/>
      <c r="Z31" s="141" t="s">
        <v>21</v>
      </c>
    </row>
    <row r="32" spans="3:26" x14ac:dyDescent="0.2">
      <c r="C32" s="80" t="s">
        <v>60</v>
      </c>
      <c r="L32" s="117" t="s">
        <v>51</v>
      </c>
      <c r="M32" s="118" t="s">
        <v>4</v>
      </c>
      <c r="N32" s="122">
        <v>5</v>
      </c>
      <c r="O32" s="119">
        <v>5</v>
      </c>
      <c r="U32" s="152" t="s">
        <v>109</v>
      </c>
      <c r="V32" s="155">
        <v>9</v>
      </c>
      <c r="W32" s="140"/>
      <c r="X32" s="141"/>
      <c r="Y32" s="141"/>
      <c r="Z32" s="141" t="s">
        <v>21</v>
      </c>
    </row>
    <row r="33" spans="3:26" x14ac:dyDescent="0.2">
      <c r="C33" s="80" t="s">
        <v>110</v>
      </c>
      <c r="L33" s="117" t="s">
        <v>86</v>
      </c>
      <c r="M33" s="118" t="s">
        <v>4</v>
      </c>
      <c r="N33" s="122">
        <v>5</v>
      </c>
      <c r="O33" s="119">
        <v>7</v>
      </c>
      <c r="U33" s="152" t="s">
        <v>111</v>
      </c>
      <c r="V33" s="155">
        <v>2</v>
      </c>
      <c r="W33" s="140" t="s">
        <v>40</v>
      </c>
      <c r="X33" s="141"/>
      <c r="Y33" s="141"/>
      <c r="Z33" s="141" t="s">
        <v>63</v>
      </c>
    </row>
    <row r="34" spans="3:26" ht="24" x14ac:dyDescent="0.2">
      <c r="C34" s="80" t="s">
        <v>64</v>
      </c>
      <c r="L34" s="117" t="s">
        <v>42</v>
      </c>
      <c r="M34" s="118" t="s">
        <v>2</v>
      </c>
      <c r="N34" s="122">
        <v>2</v>
      </c>
      <c r="O34" s="119">
        <v>7</v>
      </c>
      <c r="U34" s="152" t="s">
        <v>112</v>
      </c>
      <c r="V34" s="155">
        <v>8</v>
      </c>
      <c r="W34" s="140" t="s">
        <v>40</v>
      </c>
      <c r="X34" s="141"/>
      <c r="Y34" s="141"/>
      <c r="Z34" s="141" t="s">
        <v>63</v>
      </c>
    </row>
    <row r="35" spans="3:26" ht="24" x14ac:dyDescent="0.2">
      <c r="C35" s="80" t="s">
        <v>65</v>
      </c>
      <c r="L35" s="117" t="s">
        <v>65</v>
      </c>
      <c r="M35" s="118" t="s">
        <v>4</v>
      </c>
      <c r="N35" s="122">
        <v>2</v>
      </c>
      <c r="O35" s="119">
        <v>7</v>
      </c>
      <c r="U35" s="152" t="s">
        <v>113</v>
      </c>
      <c r="V35" s="155">
        <v>7</v>
      </c>
      <c r="W35" s="140"/>
      <c r="X35" s="141"/>
      <c r="Y35" s="141"/>
      <c r="Z35" s="141" t="s">
        <v>21</v>
      </c>
    </row>
    <row r="36" spans="3:26" x14ac:dyDescent="0.2">
      <c r="C36" s="80" t="s">
        <v>67</v>
      </c>
      <c r="L36" s="117" t="s">
        <v>34</v>
      </c>
      <c r="M36" s="118" t="s">
        <v>2</v>
      </c>
      <c r="N36" s="122">
        <v>3</v>
      </c>
      <c r="O36" s="119">
        <v>7</v>
      </c>
      <c r="U36" s="152" t="s">
        <v>114</v>
      </c>
      <c r="V36" s="155">
        <v>8</v>
      </c>
      <c r="W36" s="140"/>
      <c r="X36" s="141"/>
      <c r="Y36" s="141"/>
      <c r="Z36" s="141" t="s">
        <v>21</v>
      </c>
    </row>
    <row r="37" spans="3:26" ht="24" x14ac:dyDescent="0.2">
      <c r="C37" s="80" t="s">
        <v>27</v>
      </c>
      <c r="L37" s="117" t="s">
        <v>27</v>
      </c>
      <c r="M37" s="118" t="s">
        <v>3</v>
      </c>
      <c r="N37" s="122">
        <v>3</v>
      </c>
      <c r="O37" s="119">
        <v>7</v>
      </c>
      <c r="U37" s="152" t="s">
        <v>115</v>
      </c>
      <c r="V37" s="155">
        <v>5</v>
      </c>
      <c r="W37" s="140" t="s">
        <v>40</v>
      </c>
      <c r="X37" s="141"/>
      <c r="Y37" s="141"/>
      <c r="Z37" s="141" t="s">
        <v>63</v>
      </c>
    </row>
    <row r="38" spans="3:26" x14ac:dyDescent="0.2">
      <c r="C38" s="80" t="s">
        <v>68</v>
      </c>
      <c r="L38" s="117" t="s">
        <v>89</v>
      </c>
      <c r="M38" s="118" t="s">
        <v>4</v>
      </c>
      <c r="N38" s="122">
        <v>3</v>
      </c>
      <c r="O38" s="119">
        <v>7</v>
      </c>
      <c r="U38" s="152" t="s">
        <v>116</v>
      </c>
      <c r="V38" s="155">
        <v>5</v>
      </c>
      <c r="W38" s="140"/>
      <c r="X38" s="141"/>
      <c r="Y38" s="141"/>
      <c r="Z38" s="141" t="s">
        <v>21</v>
      </c>
    </row>
    <row r="39" spans="3:26" x14ac:dyDescent="0.2">
      <c r="C39" s="80" t="s">
        <v>76</v>
      </c>
      <c r="L39" s="117" t="s">
        <v>93</v>
      </c>
      <c r="M39" s="118" t="s">
        <v>4</v>
      </c>
      <c r="N39" s="122">
        <v>3</v>
      </c>
      <c r="O39" s="119">
        <v>7</v>
      </c>
      <c r="U39" s="152" t="s">
        <v>117</v>
      </c>
      <c r="V39" s="155">
        <v>3</v>
      </c>
      <c r="W39" s="140"/>
      <c r="X39" s="141"/>
      <c r="Y39" s="141"/>
      <c r="Z39" s="141" t="s">
        <v>21</v>
      </c>
    </row>
    <row r="40" spans="3:26" x14ac:dyDescent="0.2">
      <c r="C40" s="80" t="s">
        <v>31</v>
      </c>
      <c r="L40" s="117" t="s">
        <v>88</v>
      </c>
      <c r="M40" s="118" t="s">
        <v>2</v>
      </c>
      <c r="N40" s="122">
        <v>4</v>
      </c>
      <c r="O40" s="119">
        <v>7</v>
      </c>
      <c r="U40" s="152" t="s">
        <v>118</v>
      </c>
      <c r="V40" s="155">
        <v>7</v>
      </c>
      <c r="W40" s="140"/>
      <c r="X40" s="141"/>
      <c r="Y40" s="141"/>
      <c r="Z40" s="141" t="s">
        <v>21</v>
      </c>
    </row>
    <row r="41" spans="3:26" x14ac:dyDescent="0.2">
      <c r="C41" s="80" t="s">
        <v>35</v>
      </c>
      <c r="L41" s="117" t="s">
        <v>67</v>
      </c>
      <c r="M41" s="118" t="s">
        <v>4</v>
      </c>
      <c r="N41" s="122">
        <v>4</v>
      </c>
      <c r="O41" s="119">
        <v>7</v>
      </c>
      <c r="U41" s="152" t="s">
        <v>119</v>
      </c>
      <c r="V41" s="155">
        <v>8</v>
      </c>
      <c r="W41" s="140"/>
      <c r="X41" s="141"/>
      <c r="Y41" s="141"/>
      <c r="Z41" s="141" t="s">
        <v>21</v>
      </c>
    </row>
    <row r="42" spans="3:26" x14ac:dyDescent="0.2">
      <c r="C42" s="80" t="s">
        <v>81</v>
      </c>
      <c r="L42" s="117" t="s">
        <v>30</v>
      </c>
      <c r="M42" s="118" t="s">
        <v>2</v>
      </c>
      <c r="N42" s="122">
        <v>5</v>
      </c>
      <c r="O42" s="119">
        <v>7</v>
      </c>
      <c r="U42" s="152" t="s">
        <v>120</v>
      </c>
      <c r="V42" s="155">
        <v>5</v>
      </c>
      <c r="W42" s="140"/>
      <c r="X42" s="141"/>
      <c r="Y42" s="141"/>
      <c r="Z42" s="141" t="s">
        <v>21</v>
      </c>
    </row>
    <row r="43" spans="3:26" x14ac:dyDescent="0.2">
      <c r="C43" s="80" t="s">
        <v>86</v>
      </c>
      <c r="L43" s="117" t="s">
        <v>55</v>
      </c>
      <c r="M43" s="118" t="s">
        <v>2</v>
      </c>
      <c r="N43" s="122">
        <v>5</v>
      </c>
      <c r="O43" s="119">
        <v>7</v>
      </c>
      <c r="U43" s="152" t="s">
        <v>121</v>
      </c>
      <c r="V43" s="155">
        <v>8</v>
      </c>
      <c r="W43" s="140"/>
      <c r="X43" s="141"/>
      <c r="Y43" s="141"/>
      <c r="Z43" s="141" t="s">
        <v>21</v>
      </c>
    </row>
    <row r="44" spans="3:26" x14ac:dyDescent="0.2">
      <c r="C44" s="80" t="s">
        <v>89</v>
      </c>
      <c r="L44" s="117" t="s">
        <v>59</v>
      </c>
      <c r="M44" s="118" t="s">
        <v>2</v>
      </c>
      <c r="N44" s="122">
        <v>5</v>
      </c>
      <c r="O44" s="119">
        <v>8</v>
      </c>
      <c r="U44" s="152" t="s">
        <v>122</v>
      </c>
      <c r="V44" s="155">
        <v>6</v>
      </c>
      <c r="W44" s="140"/>
      <c r="X44" s="141"/>
      <c r="Y44" s="141"/>
      <c r="Z44" s="141" t="s">
        <v>21</v>
      </c>
    </row>
    <row r="45" spans="3:26" x14ac:dyDescent="0.2">
      <c r="C45" s="80" t="s">
        <v>72</v>
      </c>
      <c r="L45" s="117" t="s">
        <v>60</v>
      </c>
      <c r="M45" s="118" t="s">
        <v>4</v>
      </c>
      <c r="N45" s="122">
        <v>2</v>
      </c>
      <c r="O45" s="119">
        <v>8</v>
      </c>
      <c r="U45" s="152" t="s">
        <v>123</v>
      </c>
      <c r="V45" s="155">
        <v>7</v>
      </c>
      <c r="W45" s="140"/>
      <c r="X45" s="141"/>
      <c r="Y45" s="141"/>
      <c r="Z45" s="141" t="s">
        <v>21</v>
      </c>
    </row>
    <row r="46" spans="3:26" x14ac:dyDescent="0.2">
      <c r="C46" s="80" t="s">
        <v>61</v>
      </c>
      <c r="L46" s="117" t="s">
        <v>81</v>
      </c>
      <c r="M46" s="118" t="s">
        <v>4</v>
      </c>
      <c r="N46" s="122">
        <v>2</v>
      </c>
      <c r="O46" s="119">
        <v>8</v>
      </c>
      <c r="U46" s="152" t="s">
        <v>124</v>
      </c>
      <c r="V46" s="155">
        <v>5</v>
      </c>
      <c r="W46" s="140"/>
      <c r="X46" s="141"/>
      <c r="Y46" s="141"/>
      <c r="Z46" s="141" t="s">
        <v>21</v>
      </c>
    </row>
    <row r="47" spans="3:26" x14ac:dyDescent="0.2">
      <c r="C47" s="80" t="s">
        <v>93</v>
      </c>
      <c r="L47" s="117" t="s">
        <v>98</v>
      </c>
      <c r="M47" s="118" t="s">
        <v>4</v>
      </c>
      <c r="N47" s="122">
        <v>4</v>
      </c>
      <c r="O47" s="119">
        <v>8</v>
      </c>
      <c r="U47" s="152" t="s">
        <v>125</v>
      </c>
      <c r="V47" s="155">
        <v>4</v>
      </c>
      <c r="W47" s="140"/>
      <c r="X47" s="141"/>
      <c r="Y47" s="141"/>
      <c r="Z47" s="141" t="s">
        <v>21</v>
      </c>
    </row>
    <row r="48" spans="3:26" x14ac:dyDescent="0.2">
      <c r="C48" s="80" t="s">
        <v>24</v>
      </c>
      <c r="L48" s="117" t="s">
        <v>23</v>
      </c>
      <c r="M48" s="118" t="s">
        <v>4</v>
      </c>
      <c r="N48" s="122">
        <v>5</v>
      </c>
      <c r="O48" s="119">
        <v>8</v>
      </c>
      <c r="U48" s="152" t="s">
        <v>126</v>
      </c>
      <c r="V48" s="155">
        <v>1</v>
      </c>
      <c r="W48" s="140" t="s">
        <v>40</v>
      </c>
      <c r="X48" s="141"/>
      <c r="Y48" s="141"/>
      <c r="Z48" s="141" t="s">
        <v>63</v>
      </c>
    </row>
    <row r="49" spans="3:26" x14ac:dyDescent="0.2">
      <c r="C49" s="80" t="s">
        <v>52</v>
      </c>
      <c r="L49" s="117" t="s">
        <v>56</v>
      </c>
      <c r="M49" s="118" t="s">
        <v>4</v>
      </c>
      <c r="N49" s="122">
        <v>5</v>
      </c>
      <c r="O49" s="119">
        <v>8</v>
      </c>
      <c r="U49" s="152" t="s">
        <v>127</v>
      </c>
      <c r="V49" s="155">
        <v>7</v>
      </c>
      <c r="W49" s="140"/>
      <c r="X49" s="141"/>
      <c r="Y49" s="141"/>
      <c r="Z49" s="141" t="s">
        <v>21</v>
      </c>
    </row>
    <row r="50" spans="3:26" x14ac:dyDescent="0.2">
      <c r="C50" s="80" t="s">
        <v>95</v>
      </c>
      <c r="L50" s="117" t="s">
        <v>54</v>
      </c>
      <c r="M50" s="118" t="s">
        <v>2</v>
      </c>
      <c r="N50" s="122">
        <v>7</v>
      </c>
      <c r="O50" s="119">
        <v>9</v>
      </c>
      <c r="U50" s="152" t="s">
        <v>128</v>
      </c>
      <c r="V50" s="155">
        <v>7</v>
      </c>
      <c r="W50" s="140"/>
      <c r="X50" s="141"/>
      <c r="Y50" s="141"/>
      <c r="Z50" s="141" t="s">
        <v>21</v>
      </c>
    </row>
    <row r="51" spans="3:26" x14ac:dyDescent="0.2">
      <c r="C51" s="80" t="s">
        <v>77</v>
      </c>
      <c r="L51" s="117" t="s">
        <v>58</v>
      </c>
      <c r="M51" s="118" t="s">
        <v>2</v>
      </c>
      <c r="N51" s="122">
        <v>6</v>
      </c>
      <c r="O51" s="119">
        <v>9</v>
      </c>
      <c r="U51" s="152" t="s">
        <v>129</v>
      </c>
      <c r="V51" s="155">
        <v>8</v>
      </c>
      <c r="W51" s="140" t="s">
        <v>40</v>
      </c>
      <c r="X51" s="141"/>
      <c r="Y51" s="141"/>
      <c r="Z51" s="141" t="s">
        <v>63</v>
      </c>
    </row>
    <row r="52" spans="3:26" x14ac:dyDescent="0.2">
      <c r="C52" s="80" t="s">
        <v>130</v>
      </c>
      <c r="L52" s="148"/>
      <c r="M52" s="118"/>
      <c r="N52" s="122"/>
      <c r="O52" s="119"/>
      <c r="U52" s="152" t="s">
        <v>16</v>
      </c>
      <c r="V52" s="155">
        <v>6</v>
      </c>
      <c r="W52" s="140" t="s">
        <v>40</v>
      </c>
      <c r="X52" s="141"/>
      <c r="Y52" s="141"/>
      <c r="Z52" s="141" t="s">
        <v>63</v>
      </c>
    </row>
    <row r="53" spans="3:26" x14ac:dyDescent="0.2">
      <c r="C53" s="80" t="s">
        <v>98</v>
      </c>
      <c r="L53" s="117"/>
      <c r="M53" s="118"/>
      <c r="N53" s="122"/>
      <c r="O53" s="119"/>
      <c r="U53" s="152" t="s">
        <v>131</v>
      </c>
      <c r="V53" s="155">
        <v>7</v>
      </c>
      <c r="W53" s="140"/>
      <c r="X53" s="141"/>
      <c r="Y53" s="141"/>
      <c r="Z53" s="141" t="s">
        <v>21</v>
      </c>
    </row>
    <row r="54" spans="3:26" x14ac:dyDescent="0.2">
      <c r="C54" s="80" t="s">
        <v>132</v>
      </c>
      <c r="L54" s="117"/>
      <c r="M54" s="118"/>
      <c r="N54" s="122"/>
      <c r="O54" s="119"/>
      <c r="U54" s="152" t="s">
        <v>133</v>
      </c>
      <c r="V54" s="155">
        <v>10</v>
      </c>
      <c r="W54" s="140"/>
      <c r="X54" s="141" t="s">
        <v>40</v>
      </c>
      <c r="Y54" s="141"/>
      <c r="Z54" s="141" t="s">
        <v>85</v>
      </c>
    </row>
    <row r="55" spans="3:26" x14ac:dyDescent="0.2">
      <c r="C55" s="80" t="s">
        <v>43</v>
      </c>
      <c r="L55" s="117"/>
      <c r="M55" s="118"/>
      <c r="N55" s="122"/>
      <c r="O55" s="119"/>
      <c r="U55" s="152" t="s">
        <v>134</v>
      </c>
      <c r="V55" s="155">
        <v>3</v>
      </c>
      <c r="W55" s="140"/>
      <c r="X55" s="141"/>
      <c r="Y55" s="141"/>
      <c r="Z55" s="141" t="s">
        <v>21</v>
      </c>
    </row>
    <row r="56" spans="3:26" x14ac:dyDescent="0.2">
      <c r="C56" s="80" t="s">
        <v>80</v>
      </c>
      <c r="L56" s="148"/>
      <c r="M56" s="118"/>
      <c r="N56" s="122"/>
      <c r="O56" s="119"/>
      <c r="U56" s="152" t="s">
        <v>135</v>
      </c>
      <c r="V56" s="155">
        <v>4</v>
      </c>
      <c r="W56" s="140"/>
      <c r="X56" s="141"/>
      <c r="Y56" s="141"/>
      <c r="Z56" s="141" t="s">
        <v>21</v>
      </c>
    </row>
    <row r="57" spans="3:26" x14ac:dyDescent="0.2">
      <c r="C57" s="80" t="s">
        <v>82</v>
      </c>
      <c r="L57" s="148"/>
      <c r="M57" s="118"/>
      <c r="N57" s="122"/>
      <c r="O57" s="119"/>
      <c r="U57" s="152" t="s">
        <v>136</v>
      </c>
      <c r="V57" s="155">
        <v>1</v>
      </c>
      <c r="W57" s="140"/>
      <c r="X57" s="141"/>
      <c r="Y57" s="141"/>
      <c r="Z57" s="141" t="s">
        <v>21</v>
      </c>
    </row>
    <row r="58" spans="3:26" x14ac:dyDescent="0.2">
      <c r="C58" s="80" t="s">
        <v>47</v>
      </c>
      <c r="L58" s="148"/>
      <c r="M58" s="118"/>
      <c r="N58" s="122"/>
      <c r="O58" s="119"/>
      <c r="U58" s="152" t="s">
        <v>137</v>
      </c>
      <c r="V58" s="155">
        <v>4</v>
      </c>
    </row>
    <row r="59" spans="3:26" x14ac:dyDescent="0.2">
      <c r="C59" s="80" t="s">
        <v>88</v>
      </c>
      <c r="L59" s="148"/>
      <c r="M59" s="118"/>
      <c r="N59" s="122"/>
      <c r="O59" s="119"/>
      <c r="U59" s="152" t="s">
        <v>138</v>
      </c>
      <c r="V59" s="155">
        <v>6</v>
      </c>
      <c r="W59" s="140" t="s">
        <v>40</v>
      </c>
      <c r="X59" s="141"/>
      <c r="Y59" s="141"/>
      <c r="Z59" s="141" t="s">
        <v>63</v>
      </c>
    </row>
    <row r="60" spans="3:26" x14ac:dyDescent="0.2">
      <c r="C60" s="80" t="s">
        <v>45</v>
      </c>
      <c r="L60" s="148"/>
      <c r="M60" s="118"/>
      <c r="N60" s="122"/>
      <c r="O60" s="119"/>
      <c r="U60" s="152" t="s">
        <v>139</v>
      </c>
      <c r="V60" s="155">
        <v>1</v>
      </c>
      <c r="W60" s="140"/>
      <c r="X60" s="141"/>
      <c r="Y60" s="141"/>
      <c r="Z60" s="141" t="s">
        <v>21</v>
      </c>
    </row>
    <row r="61" spans="3:26" x14ac:dyDescent="0.2">
      <c r="C61" s="80" t="s">
        <v>92</v>
      </c>
      <c r="L61" s="149"/>
      <c r="M61" s="150"/>
      <c r="N61" s="123"/>
      <c r="O61" s="151"/>
      <c r="U61" s="152" t="s">
        <v>140</v>
      </c>
      <c r="V61" s="155">
        <v>3</v>
      </c>
      <c r="W61" s="140"/>
      <c r="X61" s="141"/>
      <c r="Y61" s="141"/>
      <c r="Z61" s="141" t="s">
        <v>21</v>
      </c>
    </row>
    <row r="62" spans="3:26" x14ac:dyDescent="0.2">
      <c r="U62" s="152" t="s">
        <v>141</v>
      </c>
      <c r="V62" s="155">
        <v>7</v>
      </c>
      <c r="W62" s="140"/>
      <c r="X62" s="141"/>
      <c r="Y62" s="141"/>
      <c r="Z62" s="141" t="s">
        <v>21</v>
      </c>
    </row>
    <row r="63" spans="3:26" x14ac:dyDescent="0.2">
      <c r="U63" s="152" t="s">
        <v>142</v>
      </c>
      <c r="V63" s="155">
        <v>9</v>
      </c>
      <c r="W63" s="140"/>
      <c r="X63" s="141"/>
      <c r="Y63" s="141"/>
      <c r="Z63" s="141" t="s">
        <v>21</v>
      </c>
    </row>
    <row r="64" spans="3:26" x14ac:dyDescent="0.2">
      <c r="U64" s="152" t="s">
        <v>143</v>
      </c>
      <c r="V64" s="155">
        <v>4</v>
      </c>
      <c r="W64" s="140"/>
      <c r="X64" s="141" t="s">
        <v>40</v>
      </c>
      <c r="Y64" s="141"/>
      <c r="Z64" s="141" t="s">
        <v>85</v>
      </c>
    </row>
    <row r="65" spans="21:26" x14ac:dyDescent="0.2">
      <c r="U65" s="152" t="s">
        <v>144</v>
      </c>
      <c r="V65" s="155">
        <v>6</v>
      </c>
      <c r="W65" s="140"/>
      <c r="X65" s="141"/>
      <c r="Y65" s="141"/>
      <c r="Z65" s="141" t="s">
        <v>21</v>
      </c>
    </row>
    <row r="66" spans="21:26" x14ac:dyDescent="0.2">
      <c r="U66" s="152" t="s">
        <v>145</v>
      </c>
      <c r="V66" s="155">
        <v>9</v>
      </c>
      <c r="W66" s="140"/>
      <c r="X66" s="141"/>
      <c r="Y66" s="141"/>
      <c r="Z66" s="141" t="s">
        <v>21</v>
      </c>
    </row>
    <row r="67" spans="21:26" x14ac:dyDescent="0.2">
      <c r="U67" s="152" t="s">
        <v>146</v>
      </c>
      <c r="V67" s="155">
        <v>3</v>
      </c>
      <c r="W67" s="140" t="s">
        <v>40</v>
      </c>
      <c r="X67" s="141"/>
      <c r="Y67" s="141" t="s">
        <v>40</v>
      </c>
      <c r="Z67" s="141" t="s">
        <v>41</v>
      </c>
    </row>
    <row r="68" spans="21:26" x14ac:dyDescent="0.2">
      <c r="U68" s="152" t="s">
        <v>147</v>
      </c>
      <c r="V68" s="155">
        <v>1</v>
      </c>
      <c r="W68" s="140"/>
      <c r="X68" s="141"/>
      <c r="Y68" s="141"/>
      <c r="Z68" s="141" t="s">
        <v>21</v>
      </c>
    </row>
    <row r="69" spans="21:26" x14ac:dyDescent="0.2">
      <c r="U69" s="152" t="s">
        <v>148</v>
      </c>
      <c r="V69" s="155">
        <v>7</v>
      </c>
      <c r="W69" s="140"/>
      <c r="X69" s="141"/>
      <c r="Y69" s="141"/>
      <c r="Z69" s="141" t="s">
        <v>21</v>
      </c>
    </row>
    <row r="70" spans="21:26" x14ac:dyDescent="0.2">
      <c r="U70" s="152" t="s">
        <v>149</v>
      </c>
      <c r="V70" s="155">
        <v>7</v>
      </c>
      <c r="W70" s="140" t="s">
        <v>40</v>
      </c>
      <c r="X70" s="141"/>
      <c r="Y70" s="141"/>
      <c r="Z70" s="141" t="s">
        <v>63</v>
      </c>
    </row>
    <row r="71" spans="21:26" x14ac:dyDescent="0.2">
      <c r="U71" s="152" t="s">
        <v>150</v>
      </c>
      <c r="V71" s="155">
        <v>9</v>
      </c>
      <c r="W71" s="140"/>
      <c r="X71" s="141"/>
      <c r="Y71" s="141"/>
      <c r="Z71" s="141" t="s">
        <v>21</v>
      </c>
    </row>
    <row r="72" spans="21:26" x14ac:dyDescent="0.2">
      <c r="U72" s="152" t="s">
        <v>151</v>
      </c>
      <c r="V72" s="155">
        <v>4</v>
      </c>
      <c r="W72" s="140" t="s">
        <v>40</v>
      </c>
      <c r="X72" s="141"/>
      <c r="Y72" s="141"/>
      <c r="Z72" s="141" t="s">
        <v>63</v>
      </c>
    </row>
    <row r="73" spans="21:26" x14ac:dyDescent="0.2">
      <c r="U73" s="152" t="s">
        <v>152</v>
      </c>
      <c r="V73" s="155">
        <v>6</v>
      </c>
      <c r="W73" s="140"/>
      <c r="X73" s="141"/>
      <c r="Y73" s="141"/>
      <c r="Z73" s="141" t="s">
        <v>21</v>
      </c>
    </row>
    <row r="74" spans="21:26" x14ac:dyDescent="0.2">
      <c r="U74" s="152" t="s">
        <v>153</v>
      </c>
      <c r="V74" s="155">
        <v>5</v>
      </c>
      <c r="W74" s="140"/>
      <c r="X74" s="141"/>
      <c r="Y74" s="141"/>
      <c r="Z74" s="141" t="s">
        <v>21</v>
      </c>
    </row>
    <row r="75" spans="21:26" x14ac:dyDescent="0.2">
      <c r="U75" s="152" t="s">
        <v>154</v>
      </c>
      <c r="V75" s="155">
        <v>7</v>
      </c>
      <c r="W75" s="140"/>
      <c r="X75" s="141"/>
      <c r="Y75" s="141"/>
      <c r="Z75" s="141" t="s">
        <v>21</v>
      </c>
    </row>
    <row r="76" spans="21:26" x14ac:dyDescent="0.2">
      <c r="U76" s="152" t="s">
        <v>155</v>
      </c>
      <c r="V76" s="155">
        <v>7</v>
      </c>
      <c r="W76" s="140"/>
      <c r="X76" s="141"/>
      <c r="Y76" s="141"/>
      <c r="Z76" s="141" t="s">
        <v>21</v>
      </c>
    </row>
    <row r="77" spans="21:26" x14ac:dyDescent="0.2">
      <c r="U77" s="152" t="s">
        <v>156</v>
      </c>
      <c r="V77" s="155">
        <v>8</v>
      </c>
      <c r="W77" s="140"/>
      <c r="X77" s="141"/>
      <c r="Y77" s="141"/>
      <c r="Z77" s="141" t="s">
        <v>21</v>
      </c>
    </row>
    <row r="78" spans="21:26" x14ac:dyDescent="0.2">
      <c r="U78" s="152" t="s">
        <v>157</v>
      </c>
      <c r="V78" s="155">
        <v>7</v>
      </c>
      <c r="W78" s="140"/>
      <c r="X78" s="141" t="s">
        <v>40</v>
      </c>
      <c r="Y78" s="141"/>
      <c r="Z78" s="141" t="s">
        <v>85</v>
      </c>
    </row>
    <row r="79" spans="21:26" x14ac:dyDescent="0.2">
      <c r="U79" s="152" t="s">
        <v>158</v>
      </c>
      <c r="V79" s="155">
        <v>7</v>
      </c>
      <c r="W79" s="140"/>
      <c r="X79" s="141"/>
      <c r="Y79" s="141"/>
      <c r="Z79" s="141" t="s">
        <v>21</v>
      </c>
    </row>
    <row r="80" spans="21:26" x14ac:dyDescent="0.2">
      <c r="U80" s="152" t="s">
        <v>159</v>
      </c>
      <c r="V80" s="155">
        <v>7</v>
      </c>
      <c r="W80" s="140" t="s">
        <v>40</v>
      </c>
      <c r="X80" s="141"/>
      <c r="Y80" s="141"/>
      <c r="Z80" s="141" t="s">
        <v>63</v>
      </c>
    </row>
    <row r="81" spans="21:26" x14ac:dyDescent="0.2">
      <c r="U81" s="152" t="s">
        <v>160</v>
      </c>
      <c r="V81" s="155">
        <v>8</v>
      </c>
      <c r="W81" s="140"/>
      <c r="X81" s="141"/>
      <c r="Y81" s="141"/>
      <c r="Z81" s="141" t="s">
        <v>21</v>
      </c>
    </row>
    <row r="82" spans="21:26" x14ac:dyDescent="0.2">
      <c r="U82" s="152" t="s">
        <v>161</v>
      </c>
      <c r="V82" s="155">
        <v>6</v>
      </c>
      <c r="W82" s="140"/>
      <c r="X82" s="141"/>
      <c r="Y82" s="141"/>
      <c r="Z82" s="141" t="s">
        <v>21</v>
      </c>
    </row>
    <row r="83" spans="21:26" x14ac:dyDescent="0.2">
      <c r="U83" s="152" t="s">
        <v>162</v>
      </c>
      <c r="V83" s="155">
        <v>7</v>
      </c>
      <c r="W83" s="140"/>
      <c r="X83" s="141"/>
      <c r="Y83" s="141"/>
      <c r="Z83" s="141" t="s">
        <v>21</v>
      </c>
    </row>
    <row r="84" spans="21:26" x14ac:dyDescent="0.2">
      <c r="U84" s="152" t="s">
        <v>163</v>
      </c>
      <c r="V84" s="155">
        <v>6</v>
      </c>
      <c r="W84" s="140"/>
      <c r="X84" s="141"/>
      <c r="Y84" s="141"/>
      <c r="Z84" s="141" t="s">
        <v>21</v>
      </c>
    </row>
    <row r="85" spans="21:26" x14ac:dyDescent="0.2">
      <c r="U85" s="152" t="s">
        <v>164</v>
      </c>
      <c r="V85" s="155">
        <v>7</v>
      </c>
      <c r="W85" s="140"/>
      <c r="X85" s="141"/>
      <c r="Y85" s="141"/>
      <c r="Z85" s="141" t="s">
        <v>21</v>
      </c>
    </row>
    <row r="86" spans="21:26" x14ac:dyDescent="0.2">
      <c r="U86" s="152" t="s">
        <v>165</v>
      </c>
      <c r="V86" s="155">
        <v>3</v>
      </c>
      <c r="W86" s="140"/>
      <c r="X86" s="141" t="s">
        <v>40</v>
      </c>
      <c r="Y86" s="141"/>
      <c r="Z86" s="141" t="s">
        <v>85</v>
      </c>
    </row>
    <row r="87" spans="21:26" x14ac:dyDescent="0.2">
      <c r="U87" s="152" t="s">
        <v>166</v>
      </c>
      <c r="V87" s="155">
        <v>7</v>
      </c>
      <c r="W87" s="140" t="s">
        <v>40</v>
      </c>
      <c r="X87" s="141"/>
      <c r="Y87" s="141"/>
      <c r="Z87" s="141" t="s">
        <v>63</v>
      </c>
    </row>
    <row r="88" spans="21:26" x14ac:dyDescent="0.2">
      <c r="U88" s="152" t="s">
        <v>167</v>
      </c>
      <c r="V88" s="155">
        <v>6</v>
      </c>
      <c r="W88" s="140" t="s">
        <v>40</v>
      </c>
      <c r="X88" s="141"/>
      <c r="Y88" s="141"/>
      <c r="Z88" s="141" t="s">
        <v>63</v>
      </c>
    </row>
    <row r="89" spans="21:26" x14ac:dyDescent="0.2">
      <c r="U89" s="152" t="s">
        <v>168</v>
      </c>
      <c r="V89" s="155">
        <v>7</v>
      </c>
      <c r="W89" s="140"/>
      <c r="X89" s="141"/>
      <c r="Y89" s="141"/>
      <c r="Z89" s="141" t="s">
        <v>21</v>
      </c>
    </row>
    <row r="90" spans="21:26" x14ac:dyDescent="0.2">
      <c r="U90" s="152" t="s">
        <v>169</v>
      </c>
      <c r="V90" s="155">
        <v>7</v>
      </c>
      <c r="W90" s="140"/>
      <c r="X90" s="141"/>
      <c r="Y90" s="141"/>
      <c r="Z90" s="141" t="s">
        <v>21</v>
      </c>
    </row>
    <row r="91" spans="21:26" x14ac:dyDescent="0.2">
      <c r="U91" s="152" t="s">
        <v>170</v>
      </c>
      <c r="V91" s="155">
        <v>8</v>
      </c>
      <c r="W91" s="140" t="s">
        <v>40</v>
      </c>
      <c r="X91" s="141" t="s">
        <v>40</v>
      </c>
      <c r="Y91" s="141"/>
      <c r="Z91" s="141" t="s">
        <v>85</v>
      </c>
    </row>
    <row r="92" spans="21:26" x14ac:dyDescent="0.2">
      <c r="U92" s="152" t="s">
        <v>171</v>
      </c>
      <c r="V92" s="155">
        <v>7</v>
      </c>
      <c r="W92" s="140" t="s">
        <v>40</v>
      </c>
      <c r="X92" s="141"/>
      <c r="Y92" s="141" t="s">
        <v>40</v>
      </c>
      <c r="Z92" s="141" t="s">
        <v>41</v>
      </c>
    </row>
    <row r="93" spans="21:26" x14ac:dyDescent="0.2">
      <c r="U93" s="152" t="s">
        <v>172</v>
      </c>
      <c r="V93" s="155">
        <v>9</v>
      </c>
      <c r="W93" s="140"/>
      <c r="X93" s="141"/>
      <c r="Y93" s="141"/>
      <c r="Z93" s="141" t="s">
        <v>21</v>
      </c>
    </row>
    <row r="94" spans="21:26" x14ac:dyDescent="0.2">
      <c r="U94" s="152" t="s">
        <v>173</v>
      </c>
      <c r="V94" s="155">
        <v>7</v>
      </c>
      <c r="W94" s="140"/>
      <c r="X94" s="141"/>
      <c r="Y94" s="141"/>
      <c r="Z94" s="141" t="s">
        <v>21</v>
      </c>
    </row>
    <row r="95" spans="21:26" x14ac:dyDescent="0.2">
      <c r="U95" s="152" t="s">
        <v>174</v>
      </c>
      <c r="V95" s="155">
        <v>7</v>
      </c>
      <c r="W95" s="140"/>
      <c r="X95" s="141"/>
      <c r="Y95" s="141"/>
      <c r="Z95" s="141" t="s">
        <v>21</v>
      </c>
    </row>
    <row r="96" spans="21:26" x14ac:dyDescent="0.2">
      <c r="U96" s="152" t="s">
        <v>175</v>
      </c>
      <c r="V96" s="155">
        <v>7</v>
      </c>
      <c r="W96" s="140"/>
      <c r="X96" s="141"/>
      <c r="Y96" s="141"/>
      <c r="Z96" s="141" t="s">
        <v>21</v>
      </c>
    </row>
    <row r="97" spans="21:26" x14ac:dyDescent="0.2">
      <c r="U97" s="152" t="s">
        <v>176</v>
      </c>
      <c r="V97" s="155">
        <v>8</v>
      </c>
      <c r="W97" s="140" t="s">
        <v>40</v>
      </c>
      <c r="X97" s="141"/>
      <c r="Y97" s="141"/>
      <c r="Z97" s="141" t="s">
        <v>63</v>
      </c>
    </row>
    <row r="98" spans="21:26" x14ac:dyDescent="0.2">
      <c r="U98" s="152" t="s">
        <v>177</v>
      </c>
      <c r="V98" s="155">
        <v>7</v>
      </c>
      <c r="W98" s="140" t="s">
        <v>40</v>
      </c>
      <c r="X98" s="141"/>
      <c r="Y98" s="141"/>
      <c r="Z98" s="141" t="s">
        <v>63</v>
      </c>
    </row>
    <row r="99" spans="21:26" x14ac:dyDescent="0.2">
      <c r="U99" s="152" t="s">
        <v>178</v>
      </c>
      <c r="V99" s="155">
        <v>4</v>
      </c>
      <c r="W99" s="140"/>
      <c r="X99" s="141"/>
      <c r="Y99" s="141"/>
      <c r="Z99" s="141" t="s">
        <v>21</v>
      </c>
    </row>
    <row r="100" spans="21:26" x14ac:dyDescent="0.2">
      <c r="U100" s="152" t="s">
        <v>179</v>
      </c>
      <c r="V100" s="155">
        <v>7</v>
      </c>
      <c r="W100" s="140"/>
      <c r="X100" s="141" t="s">
        <v>40</v>
      </c>
      <c r="Y100" s="141"/>
      <c r="Z100" s="141" t="s">
        <v>85</v>
      </c>
    </row>
    <row r="101" spans="21:26" x14ac:dyDescent="0.2">
      <c r="U101" s="152" t="s">
        <v>180</v>
      </c>
      <c r="V101" s="155">
        <v>7</v>
      </c>
      <c r="W101" s="140"/>
      <c r="X101" s="141"/>
      <c r="Y101" s="141"/>
      <c r="Z101" s="141" t="s">
        <v>21</v>
      </c>
    </row>
    <row r="102" spans="21:26" x14ac:dyDescent="0.2">
      <c r="U102" s="152" t="s">
        <v>181</v>
      </c>
      <c r="V102" s="155">
        <v>6</v>
      </c>
      <c r="W102" s="140"/>
      <c r="X102" s="141"/>
      <c r="Y102" s="141"/>
      <c r="Z102" s="141" t="s">
        <v>21</v>
      </c>
    </row>
    <row r="103" spans="21:26" x14ac:dyDescent="0.2">
      <c r="U103" s="152" t="s">
        <v>182</v>
      </c>
      <c r="V103" s="155">
        <v>7</v>
      </c>
      <c r="W103" s="140"/>
      <c r="X103" s="141"/>
      <c r="Y103" s="141"/>
      <c r="Z103" s="141" t="s">
        <v>21</v>
      </c>
    </row>
    <row r="104" spans="21:26" x14ac:dyDescent="0.2">
      <c r="U104" s="152" t="s">
        <v>183</v>
      </c>
      <c r="V104" s="155">
        <v>6</v>
      </c>
      <c r="W104" s="140"/>
      <c r="X104" s="141"/>
      <c r="Y104" s="141"/>
      <c r="Z104" s="141" t="s">
        <v>21</v>
      </c>
    </row>
    <row r="105" spans="21:26" x14ac:dyDescent="0.2">
      <c r="U105" s="152" t="s">
        <v>30</v>
      </c>
      <c r="V105" s="155">
        <v>9</v>
      </c>
      <c r="W105" s="140" t="s">
        <v>40</v>
      </c>
      <c r="X105" s="141"/>
      <c r="Y105" s="141"/>
      <c r="Z105" s="141" t="s">
        <v>63</v>
      </c>
    </row>
    <row r="106" spans="21:26" x14ac:dyDescent="0.2">
      <c r="U106" s="152" t="s">
        <v>184</v>
      </c>
      <c r="V106" s="155">
        <v>5</v>
      </c>
      <c r="W106" s="140"/>
      <c r="X106" s="141"/>
      <c r="Y106" s="141"/>
      <c r="Z106" s="141" t="s">
        <v>21</v>
      </c>
    </row>
    <row r="107" spans="21:26" x14ac:dyDescent="0.2">
      <c r="U107" s="152" t="s">
        <v>185</v>
      </c>
      <c r="V107" s="155">
        <v>4</v>
      </c>
      <c r="W107" s="140"/>
      <c r="X107" s="141"/>
      <c r="Y107" s="141"/>
      <c r="Z107" s="141" t="s">
        <v>21</v>
      </c>
    </row>
    <row r="108" spans="21:26" x14ac:dyDescent="0.2">
      <c r="U108" s="152" t="s">
        <v>186</v>
      </c>
      <c r="V108" s="155">
        <v>9</v>
      </c>
      <c r="W108" s="140" t="s">
        <v>40</v>
      </c>
      <c r="X108" s="141"/>
      <c r="Y108" s="141"/>
      <c r="Z108" s="141" t="s">
        <v>21</v>
      </c>
    </row>
    <row r="109" spans="21:26" x14ac:dyDescent="0.2">
      <c r="U109" s="153" t="s">
        <v>187</v>
      </c>
      <c r="V109" s="155">
        <v>3</v>
      </c>
      <c r="W109" s="140"/>
      <c r="X109" s="141"/>
      <c r="Y109" s="141"/>
      <c r="Z109" s="141" t="s">
        <v>21</v>
      </c>
    </row>
    <row r="110" spans="21:26" x14ac:dyDescent="0.2">
      <c r="U110" s="152" t="s">
        <v>188</v>
      </c>
      <c r="V110" s="155">
        <v>9</v>
      </c>
      <c r="W110" s="140"/>
      <c r="X110" s="141"/>
      <c r="Y110" s="141"/>
      <c r="Z110" s="141" t="s">
        <v>21</v>
      </c>
    </row>
    <row r="111" spans="21:26" x14ac:dyDescent="0.2">
      <c r="U111" s="152" t="s">
        <v>189</v>
      </c>
      <c r="V111" s="155">
        <v>8</v>
      </c>
      <c r="W111" s="140" t="s">
        <v>40</v>
      </c>
      <c r="X111" s="141"/>
      <c r="Y111" s="141"/>
      <c r="Z111" s="141" t="s">
        <v>63</v>
      </c>
    </row>
    <row r="112" spans="21:26" x14ac:dyDescent="0.2">
      <c r="U112" s="152" t="s">
        <v>190</v>
      </c>
      <c r="V112" s="155">
        <v>9</v>
      </c>
      <c r="W112" s="140"/>
      <c r="X112" s="141"/>
      <c r="Y112" s="141"/>
      <c r="Z112" s="141" t="s">
        <v>21</v>
      </c>
    </row>
    <row r="113" spans="21:26" x14ac:dyDescent="0.2">
      <c r="U113" s="152" t="s">
        <v>191</v>
      </c>
      <c r="V113" s="155">
        <v>6</v>
      </c>
      <c r="W113" s="140" t="s">
        <v>40</v>
      </c>
      <c r="X113" s="141"/>
      <c r="Y113" s="141"/>
      <c r="Z113" s="141" t="s">
        <v>63</v>
      </c>
    </row>
    <row r="114" spans="21:26" x14ac:dyDescent="0.2">
      <c r="U114" s="152" t="s">
        <v>192</v>
      </c>
      <c r="V114" s="155">
        <v>9</v>
      </c>
      <c r="W114" s="140"/>
      <c r="X114" s="141"/>
      <c r="Y114" s="141"/>
      <c r="Z114" s="141" t="s">
        <v>21</v>
      </c>
    </row>
    <row r="115" spans="21:26" x14ac:dyDescent="0.2">
      <c r="U115" s="152" t="s">
        <v>193</v>
      </c>
      <c r="V115" s="155">
        <v>1</v>
      </c>
      <c r="W115" s="140"/>
      <c r="X115" s="141"/>
      <c r="Y115" s="141"/>
      <c r="Z115" s="141" t="s">
        <v>21</v>
      </c>
    </row>
    <row r="116" spans="21:26" x14ac:dyDescent="0.2">
      <c r="U116" s="152" t="s">
        <v>194</v>
      </c>
      <c r="V116" s="155">
        <v>5</v>
      </c>
      <c r="W116" s="140"/>
      <c r="X116" s="141"/>
      <c r="Y116" s="141"/>
      <c r="Z116" s="141" t="s">
        <v>21</v>
      </c>
    </row>
    <row r="117" spans="21:26" x14ac:dyDescent="0.2">
      <c r="U117" s="152" t="s">
        <v>195</v>
      </c>
      <c r="V117" s="155">
        <v>8</v>
      </c>
      <c r="W117" s="140"/>
      <c r="X117" s="141"/>
      <c r="Y117" s="141"/>
      <c r="Z117" s="141" t="s">
        <v>21</v>
      </c>
    </row>
    <row r="118" spans="21:26" x14ac:dyDescent="0.2">
      <c r="U118" s="152" t="s">
        <v>196</v>
      </c>
      <c r="V118" s="155">
        <v>8</v>
      </c>
      <c r="W118" s="140"/>
      <c r="X118" s="141"/>
      <c r="Y118" s="141"/>
      <c r="Z118" s="141" t="s">
        <v>21</v>
      </c>
    </row>
    <row r="119" spans="21:26" x14ac:dyDescent="0.2">
      <c r="U119" s="152" t="s">
        <v>197</v>
      </c>
      <c r="V119" s="155">
        <v>4</v>
      </c>
      <c r="W119" s="140"/>
      <c r="X119" s="141"/>
      <c r="Y119" s="141"/>
      <c r="Z119" s="141" t="s">
        <v>21</v>
      </c>
    </row>
    <row r="120" spans="21:26" x14ac:dyDescent="0.2">
      <c r="U120" s="152" t="s">
        <v>198</v>
      </c>
      <c r="V120" s="155">
        <v>5</v>
      </c>
      <c r="W120" s="140"/>
      <c r="X120" s="141"/>
      <c r="Y120" s="141"/>
      <c r="Z120" s="141" t="s">
        <v>21</v>
      </c>
    </row>
    <row r="121" spans="21:26" x14ac:dyDescent="0.2">
      <c r="U121" s="152" t="s">
        <v>199</v>
      </c>
      <c r="V121" s="155">
        <v>8</v>
      </c>
      <c r="W121" s="140"/>
      <c r="X121" s="141"/>
      <c r="Y121" s="141"/>
      <c r="Z121" s="141" t="s">
        <v>21</v>
      </c>
    </row>
    <row r="122" spans="21:26" x14ac:dyDescent="0.2">
      <c r="U122" s="152" t="s">
        <v>200</v>
      </c>
      <c r="V122" s="155">
        <v>8</v>
      </c>
      <c r="W122" s="140"/>
      <c r="X122" s="141"/>
      <c r="Y122" s="141"/>
      <c r="Z122" s="141" t="s">
        <v>21</v>
      </c>
    </row>
    <row r="123" spans="21:26" x14ac:dyDescent="0.2">
      <c r="U123" s="152" t="s">
        <v>201</v>
      </c>
      <c r="V123" s="155">
        <v>6</v>
      </c>
      <c r="W123" s="140"/>
      <c r="X123" s="141"/>
      <c r="Y123" s="141"/>
      <c r="Z123" s="141" t="s">
        <v>21</v>
      </c>
    </row>
    <row r="124" spans="21:26" x14ac:dyDescent="0.2">
      <c r="U124" s="152" t="s">
        <v>202</v>
      </c>
      <c r="V124" s="155">
        <v>9</v>
      </c>
      <c r="W124" s="140"/>
      <c r="X124" s="141"/>
      <c r="Y124" s="141"/>
      <c r="Z124" s="141" t="s">
        <v>21</v>
      </c>
    </row>
    <row r="125" spans="21:26" x14ac:dyDescent="0.2">
      <c r="U125" s="152" t="s">
        <v>203</v>
      </c>
      <c r="V125" s="155">
        <v>7</v>
      </c>
      <c r="W125" s="140"/>
      <c r="X125" s="141"/>
      <c r="Y125" s="141"/>
      <c r="Z125" s="141" t="s">
        <v>21</v>
      </c>
    </row>
    <row r="126" spans="21:26" x14ac:dyDescent="0.2">
      <c r="U126" s="152" t="s">
        <v>204</v>
      </c>
      <c r="V126" s="155">
        <v>6</v>
      </c>
      <c r="W126" s="140" t="s">
        <v>40</v>
      </c>
      <c r="X126" s="141"/>
      <c r="Y126" s="141"/>
      <c r="Z126" s="141" t="s">
        <v>63</v>
      </c>
    </row>
    <row r="127" spans="21:26" x14ac:dyDescent="0.2">
      <c r="U127" s="152" t="s">
        <v>205</v>
      </c>
      <c r="V127" s="155">
        <v>6</v>
      </c>
      <c r="W127" s="140"/>
      <c r="X127" s="141"/>
      <c r="Y127" s="141"/>
      <c r="Z127" s="141" t="s">
        <v>21</v>
      </c>
    </row>
    <row r="128" spans="21:26" x14ac:dyDescent="0.2">
      <c r="U128" s="152" t="s">
        <v>206</v>
      </c>
      <c r="V128" s="155">
        <v>7</v>
      </c>
      <c r="W128" s="140" t="s">
        <v>40</v>
      </c>
      <c r="X128" s="141" t="s">
        <v>40</v>
      </c>
      <c r="Y128" s="141"/>
      <c r="Z128" s="141" t="s">
        <v>85</v>
      </c>
    </row>
    <row r="129" spans="21:26" x14ac:dyDescent="0.2">
      <c r="U129" s="152" t="s">
        <v>207</v>
      </c>
      <c r="V129" s="155">
        <v>9</v>
      </c>
      <c r="W129" s="140"/>
      <c r="X129" s="141"/>
      <c r="Y129" s="141"/>
      <c r="Z129" s="141" t="s">
        <v>21</v>
      </c>
    </row>
    <row r="130" spans="21:26" x14ac:dyDescent="0.2">
      <c r="U130" s="152" t="s">
        <v>208</v>
      </c>
      <c r="V130" s="155">
        <v>6</v>
      </c>
      <c r="W130" s="140"/>
      <c r="X130" s="141"/>
      <c r="Y130" s="141"/>
      <c r="Z130" s="141" t="s">
        <v>21</v>
      </c>
    </row>
    <row r="131" spans="21:26" x14ac:dyDescent="0.2">
      <c r="U131" s="152" t="s">
        <v>209</v>
      </c>
      <c r="V131" s="155">
        <v>7</v>
      </c>
      <c r="W131" s="140" t="s">
        <v>40</v>
      </c>
      <c r="X131" s="141"/>
      <c r="Y131" s="141"/>
      <c r="Z131" s="141" t="s">
        <v>63</v>
      </c>
    </row>
    <row r="132" spans="21:26" x14ac:dyDescent="0.2">
      <c r="U132" s="152" t="s">
        <v>210</v>
      </c>
      <c r="V132" s="155">
        <v>9</v>
      </c>
      <c r="W132" s="140"/>
      <c r="X132" s="141"/>
      <c r="Y132" s="141"/>
      <c r="Z132" s="141" t="s">
        <v>21</v>
      </c>
    </row>
    <row r="133" spans="21:26" x14ac:dyDescent="0.2">
      <c r="U133" s="152" t="s">
        <v>211</v>
      </c>
      <c r="V133" s="155">
        <v>2</v>
      </c>
      <c r="W133" s="140"/>
      <c r="X133" s="141"/>
      <c r="Y133" s="141"/>
      <c r="Z133" s="141" t="s">
        <v>21</v>
      </c>
    </row>
    <row r="134" spans="21:26" x14ac:dyDescent="0.2">
      <c r="U134" s="152" t="s">
        <v>212</v>
      </c>
      <c r="V134" s="155">
        <v>9</v>
      </c>
      <c r="W134" s="140"/>
      <c r="X134" s="141"/>
      <c r="Y134" s="141"/>
      <c r="Z134" s="141" t="s">
        <v>21</v>
      </c>
    </row>
    <row r="135" spans="21:26" x14ac:dyDescent="0.2">
      <c r="U135" s="152" t="s">
        <v>213</v>
      </c>
      <c r="V135" s="155">
        <v>9</v>
      </c>
      <c r="W135" s="140"/>
      <c r="X135" s="141"/>
      <c r="Y135" s="141"/>
      <c r="Z135" s="141" t="s">
        <v>21</v>
      </c>
    </row>
    <row r="136" spans="21:26" x14ac:dyDescent="0.2">
      <c r="U136" s="152" t="s">
        <v>214</v>
      </c>
      <c r="V136" s="155">
        <v>9</v>
      </c>
      <c r="W136" s="140"/>
      <c r="X136" s="141"/>
      <c r="Y136" s="141"/>
      <c r="Z136" s="141" t="s">
        <v>21</v>
      </c>
    </row>
    <row r="137" spans="21:26" x14ac:dyDescent="0.2">
      <c r="U137" s="152" t="s">
        <v>215</v>
      </c>
      <c r="V137" s="155">
        <v>9</v>
      </c>
      <c r="W137" s="140"/>
      <c r="X137" s="141"/>
      <c r="Y137" s="141"/>
      <c r="Z137" s="141" t="s">
        <v>21</v>
      </c>
    </row>
    <row r="138" spans="21:26" x14ac:dyDescent="0.2">
      <c r="U138" s="152" t="s">
        <v>216</v>
      </c>
      <c r="V138" s="155">
        <v>5</v>
      </c>
      <c r="W138" s="140"/>
      <c r="X138" s="141"/>
      <c r="Y138" s="141"/>
      <c r="Z138" s="141" t="s">
        <v>21</v>
      </c>
    </row>
    <row r="139" spans="21:26" x14ac:dyDescent="0.2">
      <c r="U139" s="152" t="s">
        <v>217</v>
      </c>
      <c r="V139" s="155">
        <v>9</v>
      </c>
      <c r="W139" s="140" t="s">
        <v>40</v>
      </c>
      <c r="X139" s="141"/>
      <c r="Y139" s="141"/>
      <c r="Z139" s="141" t="s">
        <v>63</v>
      </c>
    </row>
    <row r="140" spans="21:26" x14ac:dyDescent="0.2">
      <c r="U140" s="152" t="s">
        <v>218</v>
      </c>
      <c r="V140" s="155">
        <v>9</v>
      </c>
      <c r="W140" s="140"/>
      <c r="X140" s="141"/>
      <c r="Y140" s="141"/>
      <c r="Z140" s="141" t="s">
        <v>21</v>
      </c>
    </row>
    <row r="141" spans="21:26" x14ac:dyDescent="0.2">
      <c r="U141" s="152" t="s">
        <v>219</v>
      </c>
      <c r="V141" s="155">
        <v>9</v>
      </c>
      <c r="W141" s="140"/>
      <c r="X141" s="141"/>
      <c r="Y141" s="141"/>
      <c r="Z141" s="141" t="s">
        <v>21</v>
      </c>
    </row>
    <row r="142" spans="21:26" x14ac:dyDescent="0.2">
      <c r="U142" s="152" t="s">
        <v>220</v>
      </c>
      <c r="V142" s="155">
        <v>4</v>
      </c>
      <c r="W142" s="140"/>
      <c r="X142" s="141"/>
      <c r="Y142" s="141"/>
      <c r="Z142" s="141" t="s">
        <v>21</v>
      </c>
    </row>
    <row r="143" spans="21:26" x14ac:dyDescent="0.2">
      <c r="U143" s="152" t="s">
        <v>221</v>
      </c>
      <c r="V143" s="155">
        <v>8</v>
      </c>
      <c r="W143" s="140"/>
      <c r="X143" s="141"/>
      <c r="Y143" s="141"/>
      <c r="Z143" s="141" t="s">
        <v>21</v>
      </c>
    </row>
    <row r="144" spans="21:26" x14ac:dyDescent="0.2">
      <c r="U144" s="152" t="s">
        <v>222</v>
      </c>
      <c r="V144" s="155">
        <v>7</v>
      </c>
      <c r="W144" s="140"/>
      <c r="X144" s="141"/>
      <c r="Y144" s="141"/>
      <c r="Z144" s="141" t="s">
        <v>21</v>
      </c>
    </row>
    <row r="145" spans="21:26" x14ac:dyDescent="0.2">
      <c r="U145" s="152" t="s">
        <v>223</v>
      </c>
      <c r="V145" s="155">
        <v>9</v>
      </c>
      <c r="W145" s="140"/>
      <c r="X145" s="141"/>
      <c r="Y145" s="141"/>
      <c r="Z145" s="141" t="s">
        <v>21</v>
      </c>
    </row>
    <row r="146" spans="21:26" x14ac:dyDescent="0.2">
      <c r="U146" s="152" t="s">
        <v>224</v>
      </c>
      <c r="V146" s="155">
        <v>9</v>
      </c>
      <c r="W146" s="140"/>
      <c r="X146" s="141"/>
      <c r="Y146" s="141"/>
      <c r="Z146" s="141" t="s">
        <v>21</v>
      </c>
    </row>
    <row r="147" spans="21:26" x14ac:dyDescent="0.2">
      <c r="U147" s="152" t="s">
        <v>225</v>
      </c>
      <c r="V147" s="155">
        <v>7</v>
      </c>
      <c r="W147" s="140"/>
      <c r="X147" s="141"/>
      <c r="Y147" s="141"/>
      <c r="Z147" s="141" t="s">
        <v>21</v>
      </c>
    </row>
    <row r="148" spans="21:26" x14ac:dyDescent="0.2">
      <c r="U148" s="152" t="s">
        <v>226</v>
      </c>
      <c r="V148" s="155">
        <v>7</v>
      </c>
      <c r="W148" s="140"/>
      <c r="X148" s="141"/>
      <c r="Y148" s="141"/>
      <c r="Z148" s="141" t="s">
        <v>21</v>
      </c>
    </row>
    <row r="149" spans="21:26" x14ac:dyDescent="0.2">
      <c r="U149" s="152" t="s">
        <v>227</v>
      </c>
      <c r="V149" s="155">
        <v>7</v>
      </c>
      <c r="W149" s="140"/>
      <c r="X149" s="141"/>
      <c r="Y149" s="141"/>
      <c r="Z149" s="141" t="s">
        <v>21</v>
      </c>
    </row>
    <row r="150" spans="21:26" x14ac:dyDescent="0.2">
      <c r="U150" s="152" t="s">
        <v>228</v>
      </c>
      <c r="V150" s="155">
        <v>1</v>
      </c>
      <c r="W150" s="140"/>
      <c r="X150" s="141"/>
      <c r="Y150" s="141"/>
      <c r="Z150" s="141" t="s">
        <v>21</v>
      </c>
    </row>
    <row r="151" spans="21:26" x14ac:dyDescent="0.2">
      <c r="U151" s="152" t="s">
        <v>229</v>
      </c>
      <c r="V151" s="155">
        <v>9</v>
      </c>
      <c r="W151" s="140"/>
      <c r="X151" s="141"/>
      <c r="Y151" s="141"/>
      <c r="Z151" s="141" t="s">
        <v>21</v>
      </c>
    </row>
    <row r="152" spans="21:26" x14ac:dyDescent="0.2">
      <c r="U152" s="152" t="s">
        <v>230</v>
      </c>
      <c r="V152" s="155">
        <v>6</v>
      </c>
      <c r="W152" s="140"/>
      <c r="X152" s="141"/>
      <c r="Y152" s="141"/>
      <c r="Z152" s="141" t="s">
        <v>21</v>
      </c>
    </row>
    <row r="153" spans="21:26" x14ac:dyDescent="0.2">
      <c r="U153" s="152" t="s">
        <v>231</v>
      </c>
      <c r="V153" s="155">
        <v>3</v>
      </c>
      <c r="W153" s="140"/>
      <c r="X153" s="141"/>
      <c r="Y153" s="141"/>
      <c r="Z153" s="141" t="s">
        <v>21</v>
      </c>
    </row>
    <row r="154" spans="21:26" x14ac:dyDescent="0.2">
      <c r="U154" s="152" t="s">
        <v>232</v>
      </c>
      <c r="V154" s="155">
        <v>6</v>
      </c>
      <c r="W154" s="140"/>
      <c r="X154" s="141"/>
      <c r="Y154" s="141"/>
      <c r="Z154" s="141" t="s">
        <v>21</v>
      </c>
    </row>
    <row r="155" spans="21:26" x14ac:dyDescent="0.2">
      <c r="U155" s="152" t="s">
        <v>233</v>
      </c>
      <c r="V155" s="155">
        <v>9</v>
      </c>
      <c r="W155" s="140"/>
      <c r="X155" s="141"/>
      <c r="Y155" s="141"/>
      <c r="Z155" s="141" t="s">
        <v>21</v>
      </c>
    </row>
    <row r="156" spans="21:26" x14ac:dyDescent="0.2">
      <c r="U156" s="152" t="s">
        <v>234</v>
      </c>
      <c r="V156" s="155">
        <v>5</v>
      </c>
      <c r="W156" s="140"/>
      <c r="X156" s="141"/>
      <c r="Y156" s="141"/>
      <c r="Z156" s="141" t="s">
        <v>21</v>
      </c>
    </row>
    <row r="157" spans="21:26" x14ac:dyDescent="0.2">
      <c r="U157" s="152" t="s">
        <v>235</v>
      </c>
      <c r="V157" s="155">
        <v>6</v>
      </c>
      <c r="W157" s="140"/>
      <c r="X157" s="141"/>
      <c r="Y157" s="141"/>
      <c r="Z157" s="141" t="s">
        <v>21</v>
      </c>
    </row>
    <row r="158" spans="21:26" x14ac:dyDescent="0.2">
      <c r="U158" s="152" t="s">
        <v>236</v>
      </c>
      <c r="V158" s="155">
        <v>9</v>
      </c>
      <c r="W158" s="140"/>
      <c r="X158" s="141"/>
      <c r="Y158" s="141"/>
      <c r="Z158" s="141" t="s">
        <v>21</v>
      </c>
    </row>
    <row r="159" spans="21:26" x14ac:dyDescent="0.2">
      <c r="U159" s="152" t="s">
        <v>237</v>
      </c>
      <c r="V159" s="155">
        <v>5</v>
      </c>
      <c r="W159" s="140"/>
      <c r="X159" s="141"/>
      <c r="Y159" s="141"/>
      <c r="Z159" s="141" t="s">
        <v>21</v>
      </c>
    </row>
    <row r="160" spans="21:26" x14ac:dyDescent="0.2">
      <c r="U160" s="152" t="s">
        <v>238</v>
      </c>
      <c r="V160" s="155">
        <v>9</v>
      </c>
      <c r="W160" s="140"/>
      <c r="X160" s="141"/>
      <c r="Y160" s="141"/>
      <c r="Z160" s="141" t="s">
        <v>21</v>
      </c>
    </row>
    <row r="161" spans="21:26" x14ac:dyDescent="0.2">
      <c r="U161" s="152" t="s">
        <v>239</v>
      </c>
      <c r="V161" s="155">
        <v>3</v>
      </c>
      <c r="W161" s="140" t="s">
        <v>40</v>
      </c>
      <c r="X161" s="141"/>
      <c r="Y161" s="141"/>
      <c r="Z161" s="141" t="s">
        <v>63</v>
      </c>
    </row>
    <row r="162" spans="21:26" x14ac:dyDescent="0.2">
      <c r="U162" s="152" t="s">
        <v>240</v>
      </c>
      <c r="V162" s="155">
        <v>9</v>
      </c>
      <c r="W162" s="140"/>
      <c r="X162" s="141"/>
      <c r="Y162" s="141"/>
      <c r="Z162" s="141" t="s">
        <v>21</v>
      </c>
    </row>
    <row r="163" spans="21:26" x14ac:dyDescent="0.2">
      <c r="U163" s="152" t="s">
        <v>241</v>
      </c>
      <c r="V163" s="155">
        <v>5</v>
      </c>
      <c r="W163" s="140"/>
      <c r="X163" s="141"/>
      <c r="Y163" s="141"/>
      <c r="Z163" s="141" t="s">
        <v>21</v>
      </c>
    </row>
    <row r="164" spans="21:26" x14ac:dyDescent="0.2">
      <c r="U164" s="152" t="s">
        <v>242</v>
      </c>
      <c r="V164" s="155">
        <v>7</v>
      </c>
      <c r="W164" s="140"/>
      <c r="X164" s="141"/>
      <c r="Y164" s="141"/>
      <c r="Z164" s="141" t="s">
        <v>21</v>
      </c>
    </row>
    <row r="165" spans="21:26" x14ac:dyDescent="0.2">
      <c r="U165" s="152" t="s">
        <v>243</v>
      </c>
      <c r="V165" s="155">
        <v>9</v>
      </c>
      <c r="W165" s="140"/>
      <c r="X165" s="141"/>
      <c r="Y165" s="141"/>
      <c r="Z165" s="141" t="s">
        <v>21</v>
      </c>
    </row>
    <row r="166" spans="21:26" x14ac:dyDescent="0.2">
      <c r="U166" s="152" t="s">
        <v>244</v>
      </c>
      <c r="V166" s="155">
        <v>6</v>
      </c>
      <c r="W166" s="140"/>
      <c r="X166" s="141"/>
      <c r="Y166" s="141"/>
      <c r="Z166" s="141" t="s">
        <v>21</v>
      </c>
    </row>
    <row r="167" spans="21:26" x14ac:dyDescent="0.2">
      <c r="U167" s="152" t="s">
        <v>245</v>
      </c>
      <c r="V167" s="155">
        <v>4</v>
      </c>
      <c r="W167" s="140"/>
      <c r="X167" s="141"/>
      <c r="Y167" s="141"/>
      <c r="Z167" s="141" t="s">
        <v>21</v>
      </c>
    </row>
    <row r="168" spans="21:26" x14ac:dyDescent="0.2">
      <c r="U168" s="152" t="s">
        <v>246</v>
      </c>
      <c r="V168" s="155">
        <v>9</v>
      </c>
      <c r="W168" s="140" t="s">
        <v>40</v>
      </c>
      <c r="X168" s="141"/>
      <c r="Y168" s="141"/>
      <c r="Z168" s="141" t="s">
        <v>21</v>
      </c>
    </row>
    <row r="169" spans="21:26" x14ac:dyDescent="0.2">
      <c r="U169" s="152" t="s">
        <v>247</v>
      </c>
      <c r="V169" s="155">
        <v>9</v>
      </c>
      <c r="W169" s="140"/>
      <c r="X169" s="141"/>
      <c r="Y169" s="141"/>
      <c r="Z169" s="141" t="s">
        <v>21</v>
      </c>
    </row>
    <row r="170" spans="21:26" x14ac:dyDescent="0.2">
      <c r="U170" s="152" t="s">
        <v>248</v>
      </c>
      <c r="V170" s="155">
        <v>7</v>
      </c>
      <c r="W170" s="140"/>
      <c r="X170" s="141"/>
      <c r="Y170" s="141"/>
      <c r="Z170" s="141" t="s">
        <v>21</v>
      </c>
    </row>
    <row r="171" spans="21:26" x14ac:dyDescent="0.2">
      <c r="U171" s="152" t="s">
        <v>249</v>
      </c>
      <c r="V171" s="155">
        <v>9</v>
      </c>
      <c r="W171" s="140"/>
      <c r="X171" s="141"/>
      <c r="Y171" s="141"/>
      <c r="Z171" s="141" t="s">
        <v>21</v>
      </c>
    </row>
    <row r="172" spans="21:26" x14ac:dyDescent="0.2">
      <c r="U172" s="152" t="s">
        <v>250</v>
      </c>
      <c r="V172" s="155">
        <v>10</v>
      </c>
      <c r="W172" s="140"/>
      <c r="X172" s="141"/>
      <c r="Y172" s="141"/>
      <c r="Z172" s="141" t="s">
        <v>21</v>
      </c>
    </row>
    <row r="173" spans="21:26" x14ac:dyDescent="0.2">
      <c r="U173" s="152" t="s">
        <v>251</v>
      </c>
      <c r="V173" s="155">
        <v>8</v>
      </c>
      <c r="W173" s="140"/>
      <c r="X173" s="141"/>
      <c r="Y173" s="141"/>
      <c r="Z173" s="141" t="s">
        <v>21</v>
      </c>
    </row>
    <row r="174" spans="21:26" x14ac:dyDescent="0.2">
      <c r="U174" s="152" t="s">
        <v>252</v>
      </c>
      <c r="V174" s="155">
        <v>7</v>
      </c>
      <c r="W174" s="140" t="s">
        <v>40</v>
      </c>
      <c r="X174" s="141"/>
      <c r="Y174" s="141" t="s">
        <v>40</v>
      </c>
      <c r="Z174" s="141" t="s">
        <v>41</v>
      </c>
    </row>
    <row r="175" spans="21:26" x14ac:dyDescent="0.2">
      <c r="U175" s="152" t="s">
        <v>253</v>
      </c>
      <c r="V175" s="155">
        <v>9</v>
      </c>
      <c r="W175" s="140"/>
      <c r="X175" s="141"/>
      <c r="Y175" s="141"/>
      <c r="Z175" s="141" t="s">
        <v>21</v>
      </c>
    </row>
    <row r="176" spans="21:26" x14ac:dyDescent="0.2">
      <c r="U176" s="152" t="s">
        <v>254</v>
      </c>
      <c r="V176" s="155">
        <v>7</v>
      </c>
      <c r="W176" s="140"/>
      <c r="X176" s="141" t="s">
        <v>40</v>
      </c>
      <c r="Y176" s="141"/>
      <c r="Z176" s="141" t="s">
        <v>85</v>
      </c>
    </row>
    <row r="177" spans="21:26" x14ac:dyDescent="0.2">
      <c r="U177" s="152" t="s">
        <v>255</v>
      </c>
      <c r="V177" s="155">
        <v>4</v>
      </c>
      <c r="W177" s="140"/>
      <c r="X177" s="141"/>
      <c r="Y177" s="141"/>
      <c r="Z177" s="141" t="s">
        <v>21</v>
      </c>
    </row>
    <row r="178" spans="21:26" x14ac:dyDescent="0.2">
      <c r="U178" s="152" t="s">
        <v>256</v>
      </c>
      <c r="V178" s="155">
        <v>6</v>
      </c>
      <c r="W178" s="140" t="s">
        <v>40</v>
      </c>
      <c r="X178" s="141"/>
      <c r="Y178" s="141"/>
      <c r="Z178" s="141" t="s">
        <v>63</v>
      </c>
    </row>
    <row r="179" spans="21:26" x14ac:dyDescent="0.2">
      <c r="U179" s="152" t="s">
        <v>257</v>
      </c>
      <c r="V179" s="155">
        <v>9</v>
      </c>
      <c r="W179" s="140"/>
      <c r="X179" s="141" t="s">
        <v>40</v>
      </c>
      <c r="Y179" s="141"/>
      <c r="Z179" s="141" t="s">
        <v>21</v>
      </c>
    </row>
    <row r="180" spans="21:26" x14ac:dyDescent="0.2">
      <c r="U180" s="152" t="s">
        <v>258</v>
      </c>
      <c r="V180" s="155">
        <v>5</v>
      </c>
      <c r="W180" s="140"/>
      <c r="X180" s="141"/>
      <c r="Y180" s="141"/>
      <c r="Z180" s="141" t="s">
        <v>21</v>
      </c>
    </row>
    <row r="181" spans="21:26" x14ac:dyDescent="0.2">
      <c r="U181" s="152" t="s">
        <v>259</v>
      </c>
      <c r="V181" s="155">
        <v>3</v>
      </c>
      <c r="W181" s="140"/>
      <c r="X181" s="141"/>
      <c r="Y181" s="141"/>
      <c r="Z181" s="141" t="s">
        <v>21</v>
      </c>
    </row>
    <row r="182" spans="21:26" x14ac:dyDescent="0.2">
      <c r="U182" s="152" t="s">
        <v>260</v>
      </c>
      <c r="V182" s="155">
        <v>4</v>
      </c>
      <c r="W182" s="140"/>
      <c r="X182" s="141" t="s">
        <v>40</v>
      </c>
      <c r="Y182" s="141"/>
      <c r="Z182" s="141" t="s">
        <v>85</v>
      </c>
    </row>
    <row r="183" spans="21:26" x14ac:dyDescent="0.2">
      <c r="U183" s="152" t="s">
        <v>261</v>
      </c>
      <c r="V183" s="155">
        <v>2</v>
      </c>
      <c r="W183" s="140"/>
      <c r="X183" s="141"/>
      <c r="Y183" s="141"/>
      <c r="Z183" s="141" t="s">
        <v>21</v>
      </c>
    </row>
    <row r="184" spans="21:26" x14ac:dyDescent="0.2">
      <c r="U184" s="152" t="s">
        <v>262</v>
      </c>
      <c r="V184" s="155">
        <v>7</v>
      </c>
      <c r="W184" s="140" t="s">
        <v>40</v>
      </c>
      <c r="X184" s="141"/>
      <c r="Y184" s="141" t="s">
        <v>40</v>
      </c>
      <c r="Z184" s="141" t="s">
        <v>41</v>
      </c>
    </row>
    <row r="185" spans="21:26" x14ac:dyDescent="0.2">
      <c r="U185" s="152" t="s">
        <v>263</v>
      </c>
      <c r="V185" s="155">
        <v>7</v>
      </c>
      <c r="W185" s="140"/>
      <c r="X185" s="141"/>
      <c r="Y185" s="141"/>
      <c r="Z185" s="141" t="s">
        <v>21</v>
      </c>
    </row>
    <row r="186" spans="21:26" x14ac:dyDescent="0.2">
      <c r="U186" s="152" t="s">
        <v>264</v>
      </c>
      <c r="V186" s="155">
        <v>8</v>
      </c>
      <c r="W186" s="140"/>
      <c r="X186" s="141"/>
      <c r="Y186" s="141"/>
      <c r="Z186" s="141" t="s">
        <v>21</v>
      </c>
    </row>
    <row r="187" spans="21:26" x14ac:dyDescent="0.2">
      <c r="U187" s="152" t="s">
        <v>265</v>
      </c>
      <c r="V187" s="155">
        <v>4</v>
      </c>
      <c r="W187" s="140"/>
      <c r="X187" s="141"/>
      <c r="Y187" s="141"/>
      <c r="Z187" s="141" t="s">
        <v>21</v>
      </c>
    </row>
    <row r="188" spans="21:26" x14ac:dyDescent="0.2">
      <c r="U188" s="152" t="s">
        <v>266</v>
      </c>
      <c r="V188" s="155">
        <v>7</v>
      </c>
      <c r="W188" s="140"/>
      <c r="X188" s="141"/>
      <c r="Y188" s="141"/>
      <c r="Z188" s="141" t="s">
        <v>21</v>
      </c>
    </row>
    <row r="189" spans="21:26" x14ac:dyDescent="0.2">
      <c r="U189" s="152" t="s">
        <v>267</v>
      </c>
      <c r="V189" s="155">
        <v>9</v>
      </c>
      <c r="W189" s="140"/>
      <c r="X189" s="141"/>
      <c r="Y189" s="141"/>
      <c r="Z189" s="141" t="s">
        <v>21</v>
      </c>
    </row>
    <row r="190" spans="21:26" x14ac:dyDescent="0.2">
      <c r="U190" s="152" t="s">
        <v>268</v>
      </c>
      <c r="V190" s="155">
        <v>8</v>
      </c>
      <c r="W190" s="140"/>
      <c r="X190" s="141"/>
      <c r="Y190" s="141"/>
      <c r="Z190" s="141" t="s">
        <v>21</v>
      </c>
    </row>
    <row r="191" spans="21:26" x14ac:dyDescent="0.2">
      <c r="U191" s="152" t="s">
        <v>269</v>
      </c>
      <c r="V191" s="155">
        <v>3</v>
      </c>
      <c r="W191" s="140"/>
      <c r="X191" s="141"/>
      <c r="Y191" s="141"/>
      <c r="Z191" s="141" t="s">
        <v>21</v>
      </c>
    </row>
    <row r="192" spans="21:26" x14ac:dyDescent="0.2">
      <c r="U192" s="152" t="s">
        <v>270</v>
      </c>
      <c r="V192" s="155">
        <v>8</v>
      </c>
      <c r="W192" s="140"/>
      <c r="X192" s="141" t="s">
        <v>40</v>
      </c>
      <c r="Y192" s="141"/>
      <c r="Z192" s="141" t="s">
        <v>85</v>
      </c>
    </row>
    <row r="193" spans="21:26" x14ac:dyDescent="0.2">
      <c r="U193" s="152" t="s">
        <v>271</v>
      </c>
      <c r="V193" s="155">
        <v>7</v>
      </c>
      <c r="W193" s="140"/>
      <c r="X193" s="141"/>
      <c r="Y193" s="141"/>
      <c r="Z193" s="141" t="s">
        <v>21</v>
      </c>
    </row>
    <row r="194" spans="21:26" x14ac:dyDescent="0.2">
      <c r="U194" s="152" t="s">
        <v>272</v>
      </c>
      <c r="V194" s="155">
        <v>7</v>
      </c>
      <c r="W194" s="140"/>
      <c r="X194" s="141"/>
      <c r="Y194" s="141"/>
      <c r="Z194" s="141" t="s">
        <v>21</v>
      </c>
    </row>
    <row r="195" spans="21:26" x14ac:dyDescent="0.2">
      <c r="U195" s="152" t="s">
        <v>273</v>
      </c>
      <c r="V195" s="155">
        <v>9</v>
      </c>
      <c r="W195" s="140"/>
      <c r="X195" s="141"/>
      <c r="Y195" s="141"/>
      <c r="Z195" s="141" t="s">
        <v>21</v>
      </c>
    </row>
    <row r="196" spans="21:26" x14ac:dyDescent="0.2">
      <c r="U196" s="152" t="s">
        <v>274</v>
      </c>
      <c r="V196" s="155">
        <v>7</v>
      </c>
      <c r="W196" s="140"/>
      <c r="X196" s="141"/>
      <c r="Y196" s="141"/>
      <c r="Z196" s="141" t="s">
        <v>21</v>
      </c>
    </row>
    <row r="197" spans="21:26" x14ac:dyDescent="0.2">
      <c r="U197" s="152" t="s">
        <v>275</v>
      </c>
      <c r="V197" s="155">
        <v>8</v>
      </c>
      <c r="W197" s="140"/>
      <c r="X197" s="141"/>
      <c r="Y197" s="141"/>
      <c r="Z197" s="141" t="s">
        <v>21</v>
      </c>
    </row>
    <row r="198" spans="21:26" x14ac:dyDescent="0.2">
      <c r="U198" s="152" t="s">
        <v>276</v>
      </c>
      <c r="V198" s="155">
        <v>3</v>
      </c>
      <c r="W198" s="140" t="s">
        <v>40</v>
      </c>
      <c r="X198" s="141"/>
      <c r="Y198" s="141"/>
      <c r="Z198" s="141" t="s">
        <v>63</v>
      </c>
    </row>
    <row r="199" spans="21:26" x14ac:dyDescent="0.2">
      <c r="U199" s="152" t="s">
        <v>277</v>
      </c>
      <c r="V199" s="155">
        <v>4</v>
      </c>
      <c r="W199" s="140"/>
      <c r="X199" s="141"/>
      <c r="Y199" s="141"/>
      <c r="Z199" s="141" t="s">
        <v>21</v>
      </c>
    </row>
    <row r="200" spans="21:26" x14ac:dyDescent="0.2">
      <c r="U200" s="152" t="s">
        <v>278</v>
      </c>
      <c r="V200" s="155">
        <v>9</v>
      </c>
      <c r="W200" s="140"/>
      <c r="X200" s="141" t="s">
        <v>40</v>
      </c>
      <c r="Y200" s="141"/>
      <c r="Z200" s="141" t="s">
        <v>85</v>
      </c>
    </row>
    <row r="201" spans="21:26" x14ac:dyDescent="0.2">
      <c r="U201" s="152" t="s">
        <v>279</v>
      </c>
      <c r="V201" s="155">
        <v>6</v>
      </c>
      <c r="W201" s="140"/>
      <c r="X201" s="141"/>
      <c r="Y201" s="141"/>
      <c r="Z201" s="141" t="s">
        <v>21</v>
      </c>
    </row>
    <row r="202" spans="21:26" x14ac:dyDescent="0.2">
      <c r="U202" s="152" t="s">
        <v>280</v>
      </c>
      <c r="V202" s="155">
        <v>8</v>
      </c>
      <c r="W202" s="140"/>
      <c r="X202" s="141"/>
      <c r="Y202" s="141"/>
      <c r="Z202" s="141" t="s">
        <v>21</v>
      </c>
    </row>
    <row r="203" spans="21:26" x14ac:dyDescent="0.2">
      <c r="U203" s="152" t="s">
        <v>281</v>
      </c>
      <c r="V203" s="155">
        <v>9</v>
      </c>
      <c r="W203" s="140"/>
      <c r="X203" s="141"/>
      <c r="Y203" s="141"/>
      <c r="Z203" s="141" t="s">
        <v>21</v>
      </c>
    </row>
    <row r="204" spans="21:26" x14ac:dyDescent="0.2">
      <c r="U204" s="152" t="s">
        <v>282</v>
      </c>
      <c r="V204" s="155">
        <v>8</v>
      </c>
      <c r="W204" s="140"/>
      <c r="X204" s="141"/>
      <c r="Y204" s="141"/>
      <c r="Z204" s="141" t="s">
        <v>21</v>
      </c>
    </row>
    <row r="205" spans="21:26" x14ac:dyDescent="0.2">
      <c r="U205" s="152" t="s">
        <v>283</v>
      </c>
      <c r="V205" s="155">
        <v>10</v>
      </c>
      <c r="W205" s="140"/>
      <c r="X205" s="141"/>
      <c r="Y205" s="141"/>
      <c r="Z205" s="141" t="s">
        <v>21</v>
      </c>
    </row>
    <row r="206" spans="21:26" x14ac:dyDescent="0.2">
      <c r="U206" s="152" t="s">
        <v>284</v>
      </c>
      <c r="V206" s="155">
        <v>8</v>
      </c>
      <c r="W206" s="140"/>
      <c r="X206" s="141"/>
      <c r="Y206" s="141"/>
      <c r="Z206" s="141" t="s">
        <v>21</v>
      </c>
    </row>
    <row r="207" spans="21:26" x14ac:dyDescent="0.2">
      <c r="U207" s="152" t="s">
        <v>285</v>
      </c>
      <c r="V207" s="155">
        <v>8</v>
      </c>
      <c r="W207" s="140"/>
      <c r="X207" s="141"/>
      <c r="Y207" s="141"/>
      <c r="Z207" s="141" t="s">
        <v>21</v>
      </c>
    </row>
    <row r="208" spans="21:26" x14ac:dyDescent="0.2">
      <c r="U208" s="152" t="s">
        <v>286</v>
      </c>
      <c r="V208" s="155">
        <v>9</v>
      </c>
      <c r="W208" s="140"/>
      <c r="X208" s="141"/>
      <c r="Y208" s="141"/>
      <c r="Z208" s="141" t="s">
        <v>21</v>
      </c>
    </row>
    <row r="209" spans="21:26" x14ac:dyDescent="0.2">
      <c r="U209" s="152" t="s">
        <v>287</v>
      </c>
      <c r="V209" s="155">
        <v>7</v>
      </c>
      <c r="W209" s="140"/>
      <c r="X209" s="141"/>
      <c r="Y209" s="141"/>
      <c r="Z209" s="141" t="s">
        <v>21</v>
      </c>
    </row>
    <row r="210" spans="21:26" x14ac:dyDescent="0.2">
      <c r="U210" s="152" t="s">
        <v>288</v>
      </c>
      <c r="V210" s="155">
        <v>7</v>
      </c>
      <c r="W210" s="140"/>
      <c r="X210" s="141"/>
      <c r="Y210" s="141"/>
      <c r="Z210" s="141" t="s">
        <v>21</v>
      </c>
    </row>
    <row r="211" spans="21:26" x14ac:dyDescent="0.2">
      <c r="U211" s="152" t="s">
        <v>289</v>
      </c>
      <c r="V211" s="155">
        <v>7</v>
      </c>
      <c r="W211" s="140"/>
      <c r="X211" s="141"/>
      <c r="Y211" s="141"/>
      <c r="Z211" s="141" t="s">
        <v>21</v>
      </c>
    </row>
    <row r="212" spans="21:26" x14ac:dyDescent="0.2">
      <c r="U212" s="152" t="s">
        <v>290</v>
      </c>
      <c r="V212" s="155">
        <v>7</v>
      </c>
      <c r="W212" s="140"/>
      <c r="X212" s="141"/>
      <c r="Y212" s="141"/>
      <c r="Z212" s="141" t="s">
        <v>21</v>
      </c>
    </row>
    <row r="213" spans="21:26" x14ac:dyDescent="0.2">
      <c r="U213" s="152" t="s">
        <v>291</v>
      </c>
      <c r="V213" s="155">
        <v>8</v>
      </c>
      <c r="W213" s="140"/>
      <c r="X213" s="141"/>
      <c r="Y213" s="141"/>
      <c r="Z213" s="141" t="s">
        <v>21</v>
      </c>
    </row>
    <row r="214" spans="21:26" x14ac:dyDescent="0.2">
      <c r="U214" s="152" t="s">
        <v>292</v>
      </c>
      <c r="V214" s="155">
        <v>7</v>
      </c>
      <c r="W214" s="140"/>
      <c r="X214" s="141"/>
      <c r="Y214" s="141"/>
      <c r="Z214" s="141" t="s">
        <v>21</v>
      </c>
    </row>
    <row r="215" spans="21:26" x14ac:dyDescent="0.2">
      <c r="U215" s="152" t="s">
        <v>293</v>
      </c>
      <c r="V215" s="155">
        <v>7</v>
      </c>
      <c r="W215" s="140"/>
      <c r="X215" s="141"/>
      <c r="Y215" s="141"/>
      <c r="Z215" s="141" t="s">
        <v>21</v>
      </c>
    </row>
    <row r="216" spans="21:26" x14ac:dyDescent="0.2">
      <c r="U216" s="152" t="s">
        <v>294</v>
      </c>
      <c r="V216" s="155">
        <v>5</v>
      </c>
      <c r="W216" s="140"/>
      <c r="X216" s="141"/>
      <c r="Y216" s="141"/>
      <c r="Z216" s="141" t="s">
        <v>21</v>
      </c>
    </row>
    <row r="217" spans="21:26" x14ac:dyDescent="0.2">
      <c r="U217" s="152" t="s">
        <v>295</v>
      </c>
      <c r="V217" s="155">
        <v>10</v>
      </c>
      <c r="W217" s="140"/>
      <c r="X217" s="141"/>
      <c r="Y217" s="141"/>
      <c r="Z217" s="141" t="s">
        <v>21</v>
      </c>
    </row>
    <row r="218" spans="21:26" x14ac:dyDescent="0.2">
      <c r="U218" s="152" t="s">
        <v>296</v>
      </c>
      <c r="V218" s="155">
        <v>6</v>
      </c>
      <c r="W218" s="140"/>
      <c r="X218" s="141"/>
      <c r="Y218" s="141"/>
      <c r="Z218" s="141" t="s">
        <v>21</v>
      </c>
    </row>
    <row r="219" spans="21:26" x14ac:dyDescent="0.2">
      <c r="U219" s="152" t="s">
        <v>297</v>
      </c>
      <c r="V219" s="155">
        <v>8</v>
      </c>
      <c r="W219" s="140"/>
      <c r="X219" s="141"/>
      <c r="Y219" s="141"/>
      <c r="Z219" s="141" t="s">
        <v>21</v>
      </c>
    </row>
    <row r="220" spans="21:26" x14ac:dyDescent="0.2">
      <c r="U220" s="152" t="s">
        <v>298</v>
      </c>
      <c r="V220" s="155">
        <v>9</v>
      </c>
      <c r="W220" s="140"/>
      <c r="X220" s="141"/>
      <c r="Y220" s="141"/>
      <c r="Z220" s="141" t="s">
        <v>21</v>
      </c>
    </row>
    <row r="221" spans="21:26" x14ac:dyDescent="0.2">
      <c r="U221" s="152" t="s">
        <v>299</v>
      </c>
      <c r="V221" s="155">
        <v>7</v>
      </c>
      <c r="W221" s="140" t="s">
        <v>40</v>
      </c>
      <c r="X221" s="141"/>
      <c r="Y221" s="141"/>
      <c r="Z221" s="141" t="s">
        <v>63</v>
      </c>
    </row>
    <row r="222" spans="21:26" x14ac:dyDescent="0.2">
      <c r="U222" s="152" t="s">
        <v>300</v>
      </c>
      <c r="V222" s="155">
        <v>5</v>
      </c>
      <c r="W222" s="140"/>
      <c r="X222" s="141"/>
      <c r="Y222" s="141"/>
      <c r="Z222" s="141" t="s">
        <v>21</v>
      </c>
    </row>
    <row r="223" spans="21:26" x14ac:dyDescent="0.2">
      <c r="U223" s="152" t="s">
        <v>301</v>
      </c>
      <c r="V223" s="155">
        <v>6</v>
      </c>
      <c r="W223" s="140"/>
      <c r="X223" s="141"/>
      <c r="Y223" s="141"/>
      <c r="Z223" s="141" t="s">
        <v>21</v>
      </c>
    </row>
    <row r="224" spans="21:26" x14ac:dyDescent="0.2">
      <c r="U224" s="152" t="s">
        <v>302</v>
      </c>
      <c r="V224" s="155">
        <v>7</v>
      </c>
      <c r="W224" s="140"/>
      <c r="X224" s="141"/>
      <c r="Y224" s="141"/>
      <c r="Z224" s="141" t="s">
        <v>21</v>
      </c>
    </row>
    <row r="225" spans="21:26" x14ac:dyDescent="0.2">
      <c r="U225" s="152" t="s">
        <v>303</v>
      </c>
      <c r="V225" s="155">
        <v>7</v>
      </c>
      <c r="W225" s="140"/>
      <c r="X225" s="141"/>
      <c r="Y225" s="141"/>
      <c r="Z225" s="141" t="s">
        <v>21</v>
      </c>
    </row>
    <row r="226" spans="21:26" x14ac:dyDescent="0.2">
      <c r="U226" s="152" t="s">
        <v>304</v>
      </c>
      <c r="V226" s="155">
        <v>7</v>
      </c>
      <c r="W226" s="140"/>
      <c r="X226" s="141"/>
      <c r="Y226" s="141"/>
      <c r="Z226" s="141" t="s">
        <v>21</v>
      </c>
    </row>
    <row r="227" spans="21:26" x14ac:dyDescent="0.2">
      <c r="U227" s="152" t="s">
        <v>305</v>
      </c>
      <c r="V227" s="155">
        <v>7</v>
      </c>
      <c r="W227" s="140" t="s">
        <v>40</v>
      </c>
      <c r="X227" s="141"/>
      <c r="Y227" s="141"/>
      <c r="Z227" s="141" t="s">
        <v>63</v>
      </c>
    </row>
    <row r="228" spans="21:26" x14ac:dyDescent="0.2">
      <c r="U228" s="152" t="s">
        <v>306</v>
      </c>
      <c r="V228" s="155">
        <v>7</v>
      </c>
      <c r="W228" s="140" t="s">
        <v>40</v>
      </c>
      <c r="X228" s="141"/>
      <c r="Y228" s="141"/>
      <c r="Z228" s="141" t="s">
        <v>63</v>
      </c>
    </row>
    <row r="229" spans="21:26" x14ac:dyDescent="0.2">
      <c r="U229" s="152" t="s">
        <v>307</v>
      </c>
      <c r="V229" s="155">
        <v>9</v>
      </c>
      <c r="W229" s="140"/>
      <c r="X229" s="141"/>
      <c r="Y229" s="141"/>
      <c r="Z229" s="141" t="s">
        <v>21</v>
      </c>
    </row>
    <row r="230" spans="21:26" x14ac:dyDescent="0.2">
      <c r="U230" s="152" t="s">
        <v>308</v>
      </c>
      <c r="V230" s="155">
        <v>9</v>
      </c>
      <c r="W230" s="140"/>
      <c r="X230" s="141"/>
      <c r="Y230" s="141"/>
      <c r="Z230" s="141" t="s">
        <v>21</v>
      </c>
    </row>
    <row r="231" spans="21:26" x14ac:dyDescent="0.2">
      <c r="U231" s="152" t="s">
        <v>309</v>
      </c>
      <c r="V231" s="155">
        <v>9</v>
      </c>
      <c r="W231" s="140"/>
      <c r="X231" s="141"/>
      <c r="Y231" s="141"/>
      <c r="Z231" s="141" t="s">
        <v>21</v>
      </c>
    </row>
    <row r="232" spans="21:26" x14ac:dyDescent="0.2">
      <c r="U232" s="152" t="s">
        <v>310</v>
      </c>
      <c r="V232" s="155">
        <v>10</v>
      </c>
      <c r="W232" s="140"/>
      <c r="X232" s="141"/>
      <c r="Y232" s="141"/>
      <c r="Z232" s="141" t="s">
        <v>21</v>
      </c>
    </row>
    <row r="233" spans="21:26" x14ac:dyDescent="0.2">
      <c r="U233" s="152" t="s">
        <v>311</v>
      </c>
      <c r="V233" s="155">
        <v>7</v>
      </c>
      <c r="W233" s="140"/>
      <c r="X233" s="141"/>
      <c r="Y233" s="141"/>
      <c r="Z233" s="141" t="s">
        <v>21</v>
      </c>
    </row>
    <row r="234" spans="21:26" x14ac:dyDescent="0.2">
      <c r="U234" s="152" t="s">
        <v>312</v>
      </c>
      <c r="V234" s="155">
        <v>6</v>
      </c>
      <c r="W234" s="140"/>
      <c r="X234" s="141"/>
      <c r="Y234" s="141"/>
      <c r="Z234" s="141" t="s">
        <v>21</v>
      </c>
    </row>
    <row r="235" spans="21:26" x14ac:dyDescent="0.2">
      <c r="U235" s="152" t="s">
        <v>313</v>
      </c>
      <c r="V235" s="155">
        <v>7</v>
      </c>
      <c r="W235" s="140"/>
      <c r="X235" s="141"/>
      <c r="Y235" s="141"/>
      <c r="Z235" s="141" t="s">
        <v>21</v>
      </c>
    </row>
    <row r="236" spans="21:26" x14ac:dyDescent="0.2">
      <c r="U236" s="152" t="s">
        <v>314</v>
      </c>
      <c r="V236" s="155">
        <v>8</v>
      </c>
      <c r="W236" s="140"/>
      <c r="X236" s="141"/>
      <c r="Y236" s="141"/>
      <c r="Z236" s="141" t="s">
        <v>21</v>
      </c>
    </row>
    <row r="237" spans="21:26" x14ac:dyDescent="0.2">
      <c r="U237" s="152" t="s">
        <v>315</v>
      </c>
      <c r="V237" s="155">
        <v>8</v>
      </c>
      <c r="W237" s="140"/>
      <c r="X237" s="141"/>
      <c r="Y237" s="141"/>
      <c r="Z237" s="141" t="s">
        <v>21</v>
      </c>
    </row>
    <row r="238" spans="21:26" x14ac:dyDescent="0.2">
      <c r="U238" s="152" t="s">
        <v>316</v>
      </c>
      <c r="V238" s="155">
        <v>5</v>
      </c>
      <c r="W238" s="140"/>
      <c r="X238" s="141"/>
      <c r="Y238" s="141"/>
      <c r="Z238" s="141" t="s">
        <v>21</v>
      </c>
    </row>
    <row r="239" spans="21:26" x14ac:dyDescent="0.2">
      <c r="U239" s="152" t="s">
        <v>317</v>
      </c>
      <c r="V239" s="155">
        <v>8</v>
      </c>
      <c r="W239" s="140"/>
      <c r="X239" s="141"/>
      <c r="Y239" s="141"/>
      <c r="Z239" s="141" t="s">
        <v>21</v>
      </c>
    </row>
    <row r="240" spans="21:26" x14ac:dyDescent="0.2">
      <c r="U240" s="152" t="s">
        <v>318</v>
      </c>
      <c r="V240" s="155">
        <v>5</v>
      </c>
      <c r="W240" s="140"/>
      <c r="X240" s="141" t="s">
        <v>40</v>
      </c>
      <c r="Y240" s="141"/>
      <c r="Z240" s="141" t="s">
        <v>85</v>
      </c>
    </row>
    <row r="241" spans="21:26" x14ac:dyDescent="0.2">
      <c r="U241" s="152" t="s">
        <v>319</v>
      </c>
      <c r="V241" s="155">
        <v>8</v>
      </c>
      <c r="W241" s="140"/>
      <c r="X241" s="141"/>
      <c r="Y241" s="141"/>
      <c r="Z241" s="141" t="s">
        <v>21</v>
      </c>
    </row>
    <row r="242" spans="21:26" x14ac:dyDescent="0.2">
      <c r="U242" s="152" t="s">
        <v>320</v>
      </c>
      <c r="V242" s="155">
        <v>3</v>
      </c>
      <c r="W242" s="140"/>
      <c r="X242" s="141" t="s">
        <v>40</v>
      </c>
      <c r="Y242" s="141"/>
      <c r="Z242" s="141" t="s">
        <v>85</v>
      </c>
    </row>
    <row r="243" spans="21:26" x14ac:dyDescent="0.2">
      <c r="U243" s="152" t="s">
        <v>321</v>
      </c>
      <c r="V243" s="155">
        <v>7</v>
      </c>
      <c r="W243" s="140"/>
      <c r="X243" s="141"/>
      <c r="Y243" s="141"/>
      <c r="Z243" s="141" t="s">
        <v>21</v>
      </c>
    </row>
    <row r="244" spans="21:26" x14ac:dyDescent="0.2">
      <c r="U244" s="152" t="s">
        <v>322</v>
      </c>
      <c r="V244" s="155">
        <v>9</v>
      </c>
      <c r="W244" s="140"/>
      <c r="X244" s="141"/>
      <c r="Y244" s="141"/>
      <c r="Z244" s="141" t="s">
        <v>21</v>
      </c>
    </row>
    <row r="245" spans="21:26" x14ac:dyDescent="0.2">
      <c r="U245" s="152" t="s">
        <v>323</v>
      </c>
      <c r="V245" s="155">
        <v>9</v>
      </c>
      <c r="W245" s="140"/>
      <c r="X245" s="141"/>
      <c r="Y245" s="141"/>
      <c r="Z245" s="141" t="s">
        <v>21</v>
      </c>
    </row>
    <row r="246" spans="21:26" x14ac:dyDescent="0.2">
      <c r="U246" s="152" t="s">
        <v>324</v>
      </c>
      <c r="V246" s="155">
        <v>9</v>
      </c>
      <c r="W246" s="140"/>
      <c r="X246" s="141"/>
      <c r="Y246" s="141"/>
      <c r="Z246" s="141" t="s">
        <v>21</v>
      </c>
    </row>
    <row r="247" spans="21:26" x14ac:dyDescent="0.2">
      <c r="U247" s="152" t="s">
        <v>325</v>
      </c>
      <c r="V247" s="155">
        <v>9</v>
      </c>
      <c r="W247" s="140"/>
      <c r="X247" s="141"/>
      <c r="Y247" s="141"/>
      <c r="Z247" s="141" t="s">
        <v>21</v>
      </c>
    </row>
    <row r="248" spans="21:26" x14ac:dyDescent="0.2">
      <c r="U248" s="152" t="s">
        <v>326</v>
      </c>
      <c r="V248" s="155">
        <v>7</v>
      </c>
      <c r="W248" s="140"/>
      <c r="X248" s="141"/>
      <c r="Y248" s="141"/>
      <c r="Z248" s="141" t="s">
        <v>21</v>
      </c>
    </row>
    <row r="249" spans="21:26" x14ac:dyDescent="0.2">
      <c r="U249" s="152" t="s">
        <v>327</v>
      </c>
      <c r="V249" s="155">
        <v>9</v>
      </c>
      <c r="W249" s="140"/>
      <c r="X249" s="141"/>
      <c r="Y249" s="141"/>
      <c r="Z249" s="141" t="s">
        <v>21</v>
      </c>
    </row>
    <row r="250" spans="21:26" x14ac:dyDescent="0.2">
      <c r="U250" s="152" t="s">
        <v>328</v>
      </c>
      <c r="V250" s="155">
        <v>7</v>
      </c>
      <c r="W250" s="140"/>
      <c r="X250" s="141"/>
      <c r="Y250" s="141"/>
      <c r="Z250" s="141" t="s">
        <v>21</v>
      </c>
    </row>
    <row r="251" spans="21:26" x14ac:dyDescent="0.2">
      <c r="U251" s="152" t="s">
        <v>329</v>
      </c>
      <c r="V251" s="155">
        <v>3</v>
      </c>
      <c r="W251" s="140"/>
      <c r="X251" s="141"/>
      <c r="Y251" s="141"/>
      <c r="Z251" s="141" t="s">
        <v>21</v>
      </c>
    </row>
    <row r="252" spans="21:26" x14ac:dyDescent="0.2">
      <c r="U252" s="152" t="s">
        <v>330</v>
      </c>
      <c r="V252" s="155">
        <v>9</v>
      </c>
      <c r="W252" s="140"/>
      <c r="X252" s="141"/>
      <c r="Y252" s="141"/>
      <c r="Z252" s="141" t="s">
        <v>21</v>
      </c>
    </row>
    <row r="253" spans="21:26" x14ac:dyDescent="0.2">
      <c r="U253" s="152" t="s">
        <v>331</v>
      </c>
      <c r="V253" s="155">
        <v>9</v>
      </c>
      <c r="W253" s="140"/>
      <c r="X253" s="141"/>
      <c r="Y253" s="141"/>
      <c r="Z253" s="141" t="s">
        <v>21</v>
      </c>
    </row>
    <row r="254" spans="21:26" x14ac:dyDescent="0.2">
      <c r="U254" s="152" t="s">
        <v>332</v>
      </c>
      <c r="V254" s="155">
        <v>9</v>
      </c>
      <c r="W254" s="140"/>
      <c r="X254" s="141"/>
      <c r="Y254" s="141"/>
      <c r="Z254" s="141" t="s">
        <v>21</v>
      </c>
    </row>
    <row r="255" spans="21:26" x14ac:dyDescent="0.2">
      <c r="U255" s="152" t="s">
        <v>333</v>
      </c>
      <c r="V255" s="155">
        <v>7</v>
      </c>
      <c r="W255" s="140"/>
      <c r="X255" s="141"/>
      <c r="Y255" s="141"/>
      <c r="Z255" s="141" t="s">
        <v>21</v>
      </c>
    </row>
    <row r="256" spans="21:26" x14ac:dyDescent="0.2">
      <c r="U256" s="152" t="s">
        <v>334</v>
      </c>
      <c r="V256" s="155">
        <v>7</v>
      </c>
      <c r="W256" s="140"/>
      <c r="X256" s="141"/>
      <c r="Y256" s="141"/>
      <c r="Z256" s="141" t="s">
        <v>21</v>
      </c>
    </row>
    <row r="257" spans="21:26" x14ac:dyDescent="0.2">
      <c r="U257" s="152" t="s">
        <v>335</v>
      </c>
      <c r="V257" s="155">
        <v>3</v>
      </c>
      <c r="W257" s="140"/>
      <c r="X257" s="141"/>
      <c r="Y257" s="141"/>
      <c r="Z257" s="141" t="s">
        <v>21</v>
      </c>
    </row>
    <row r="258" spans="21:26" x14ac:dyDescent="0.2">
      <c r="U258" s="152" t="s">
        <v>336</v>
      </c>
      <c r="V258" s="155">
        <v>9</v>
      </c>
      <c r="W258" s="140"/>
      <c r="X258" s="141"/>
      <c r="Y258" s="141"/>
      <c r="Z258" s="141" t="s">
        <v>21</v>
      </c>
    </row>
    <row r="259" spans="21:26" x14ac:dyDescent="0.2">
      <c r="U259" s="152" t="s">
        <v>337</v>
      </c>
      <c r="V259" s="155">
        <v>6</v>
      </c>
      <c r="W259" s="140"/>
      <c r="X259" s="141"/>
      <c r="Y259" s="141"/>
      <c r="Z259" s="141" t="s">
        <v>21</v>
      </c>
    </row>
    <row r="260" spans="21:26" x14ac:dyDescent="0.2">
      <c r="U260" s="152" t="s">
        <v>338</v>
      </c>
      <c r="V260" s="155">
        <v>8</v>
      </c>
      <c r="W260" s="140"/>
      <c r="X260" s="141"/>
      <c r="Y260" s="141"/>
      <c r="Z260" s="141" t="s">
        <v>21</v>
      </c>
    </row>
    <row r="261" spans="21:26" x14ac:dyDescent="0.2">
      <c r="U261" s="152" t="s">
        <v>339</v>
      </c>
      <c r="V261" s="155">
        <v>5</v>
      </c>
      <c r="W261" s="140" t="s">
        <v>40</v>
      </c>
      <c r="X261" s="141"/>
      <c r="Y261" s="141"/>
      <c r="Z261" s="141" t="s">
        <v>63</v>
      </c>
    </row>
    <row r="262" spans="21:26" x14ac:dyDescent="0.2">
      <c r="U262" s="152" t="s">
        <v>340</v>
      </c>
      <c r="V262" s="155">
        <v>7</v>
      </c>
      <c r="W262" s="140"/>
      <c r="X262" s="141"/>
      <c r="Y262" s="141"/>
      <c r="Z262" s="141" t="s">
        <v>21</v>
      </c>
    </row>
    <row r="263" spans="21:26" x14ac:dyDescent="0.2">
      <c r="U263" s="152" t="s">
        <v>341</v>
      </c>
      <c r="V263" s="155">
        <v>8</v>
      </c>
      <c r="W263" s="140" t="s">
        <v>40</v>
      </c>
      <c r="X263" s="141"/>
      <c r="Y263" s="141"/>
      <c r="Z263" s="141" t="s">
        <v>63</v>
      </c>
    </row>
    <row r="264" spans="21:26" x14ac:dyDescent="0.2">
      <c r="U264" s="152" t="s">
        <v>342</v>
      </c>
      <c r="V264" s="155">
        <v>7</v>
      </c>
      <c r="W264" s="140"/>
      <c r="X264" s="141"/>
      <c r="Y264" s="141"/>
      <c r="Z264" s="141" t="s">
        <v>21</v>
      </c>
    </row>
    <row r="265" spans="21:26" x14ac:dyDescent="0.2">
      <c r="U265" s="152" t="s">
        <v>343</v>
      </c>
      <c r="V265" s="155">
        <v>8</v>
      </c>
      <c r="W265" s="140" t="s">
        <v>40</v>
      </c>
      <c r="X265" s="141"/>
      <c r="Y265" s="141"/>
      <c r="Z265" s="141" t="s">
        <v>63</v>
      </c>
    </row>
    <row r="266" spans="21:26" x14ac:dyDescent="0.2">
      <c r="U266" s="152" t="s">
        <v>344</v>
      </c>
      <c r="V266" s="155">
        <v>7</v>
      </c>
      <c r="W266" s="140" t="s">
        <v>40</v>
      </c>
      <c r="X266" s="141"/>
      <c r="Y266" s="141"/>
      <c r="Z266" s="141" t="s">
        <v>63</v>
      </c>
    </row>
    <row r="267" spans="21:26" x14ac:dyDescent="0.2">
      <c r="U267" s="152" t="s">
        <v>345</v>
      </c>
      <c r="V267" s="155">
        <v>9</v>
      </c>
      <c r="W267" s="140"/>
      <c r="X267" s="141"/>
      <c r="Y267" s="141"/>
      <c r="Z267" s="141" t="s">
        <v>21</v>
      </c>
    </row>
    <row r="268" spans="21:26" x14ac:dyDescent="0.2">
      <c r="U268" s="152" t="s">
        <v>346</v>
      </c>
      <c r="V268" s="155">
        <v>8</v>
      </c>
      <c r="W268" s="140"/>
      <c r="X268" s="141"/>
      <c r="Y268" s="141"/>
      <c r="Z268" s="141" t="s">
        <v>21</v>
      </c>
    </row>
    <row r="269" spans="21:26" x14ac:dyDescent="0.2">
      <c r="U269" s="152" t="s">
        <v>347</v>
      </c>
      <c r="V269" s="155">
        <v>9</v>
      </c>
      <c r="W269" s="140"/>
      <c r="X269" s="141"/>
      <c r="Y269" s="141"/>
      <c r="Z269" s="141" t="s">
        <v>21</v>
      </c>
    </row>
    <row r="270" spans="21:26" x14ac:dyDescent="0.2">
      <c r="U270" s="152" t="s">
        <v>348</v>
      </c>
      <c r="V270" s="155">
        <v>7</v>
      </c>
      <c r="W270" s="140"/>
      <c r="X270" s="141"/>
      <c r="Y270" s="141"/>
      <c r="Z270" s="141" t="s">
        <v>21</v>
      </c>
    </row>
    <row r="271" spans="21:26" x14ac:dyDescent="0.2">
      <c r="U271" s="152" t="s">
        <v>349</v>
      </c>
      <c r="V271" s="155">
        <v>4</v>
      </c>
      <c r="W271" s="140"/>
      <c r="X271" s="141"/>
      <c r="Y271" s="141"/>
      <c r="Z271" s="141" t="s">
        <v>21</v>
      </c>
    </row>
    <row r="272" spans="21:26" x14ac:dyDescent="0.2">
      <c r="U272" s="152" t="s">
        <v>350</v>
      </c>
      <c r="V272" s="155">
        <v>7</v>
      </c>
      <c r="W272" s="140" t="s">
        <v>40</v>
      </c>
      <c r="X272" s="141"/>
      <c r="Y272" s="141"/>
      <c r="Z272" s="141" t="s">
        <v>63</v>
      </c>
    </row>
    <row r="273" spans="21:26" x14ac:dyDescent="0.2">
      <c r="U273" s="152" t="s">
        <v>351</v>
      </c>
      <c r="V273" s="155">
        <v>7</v>
      </c>
      <c r="W273" s="140" t="s">
        <v>40</v>
      </c>
      <c r="X273" s="141"/>
      <c r="Y273" s="141"/>
      <c r="Z273" s="141" t="s">
        <v>63</v>
      </c>
    </row>
    <row r="274" spans="21:26" x14ac:dyDescent="0.2">
      <c r="U274" s="152" t="s">
        <v>352</v>
      </c>
      <c r="V274" s="155">
        <v>6</v>
      </c>
      <c r="W274" s="140" t="s">
        <v>40</v>
      </c>
      <c r="X274" s="141"/>
      <c r="Y274" s="141" t="s">
        <v>40</v>
      </c>
      <c r="Z274" s="141" t="s">
        <v>41</v>
      </c>
    </row>
    <row r="275" spans="21:26" x14ac:dyDescent="0.2">
      <c r="U275" s="152" t="s">
        <v>353</v>
      </c>
      <c r="V275" s="155">
        <v>9</v>
      </c>
      <c r="W275" s="140"/>
      <c r="X275" s="141" t="s">
        <v>40</v>
      </c>
      <c r="Y275" s="141"/>
      <c r="Z275" s="141" t="s">
        <v>85</v>
      </c>
    </row>
    <row r="276" spans="21:26" x14ac:dyDescent="0.2">
      <c r="U276" s="152" t="s">
        <v>354</v>
      </c>
      <c r="V276" s="155">
        <v>8</v>
      </c>
      <c r="W276" s="140"/>
      <c r="X276" s="141"/>
      <c r="Y276" s="141"/>
      <c r="Z276" s="141" t="s">
        <v>21</v>
      </c>
    </row>
    <row r="277" spans="21:26" x14ac:dyDescent="0.2">
      <c r="U277" s="152" t="s">
        <v>355</v>
      </c>
      <c r="V277" s="155">
        <v>3</v>
      </c>
      <c r="W277" s="140"/>
      <c r="X277" s="141"/>
      <c r="Y277" s="141"/>
      <c r="Z277" s="141" t="s">
        <v>21</v>
      </c>
    </row>
    <row r="278" spans="21:26" x14ac:dyDescent="0.2">
      <c r="U278" s="152" t="s">
        <v>356</v>
      </c>
      <c r="V278" s="155">
        <v>6</v>
      </c>
      <c r="W278" s="140"/>
      <c r="X278" s="141"/>
      <c r="Y278" s="141"/>
      <c r="Z278" s="141" t="s">
        <v>21</v>
      </c>
    </row>
    <row r="279" spans="21:26" x14ac:dyDescent="0.2">
      <c r="U279" s="152" t="s">
        <v>357</v>
      </c>
      <c r="V279" s="155">
        <v>5</v>
      </c>
      <c r="W279" s="140" t="s">
        <v>40</v>
      </c>
      <c r="X279" s="141"/>
      <c r="Y279" s="141" t="s">
        <v>40</v>
      </c>
      <c r="Z279" s="141" t="s">
        <v>41</v>
      </c>
    </row>
    <row r="280" spans="21:26" x14ac:dyDescent="0.2">
      <c r="U280" s="152" t="s">
        <v>358</v>
      </c>
      <c r="V280" s="155">
        <v>5</v>
      </c>
      <c r="W280" s="140"/>
      <c r="X280" s="141"/>
      <c r="Y280" s="141"/>
      <c r="Z280" s="141" t="s">
        <v>21</v>
      </c>
    </row>
    <row r="281" spans="21:26" x14ac:dyDescent="0.2">
      <c r="U281" s="152" t="s">
        <v>359</v>
      </c>
      <c r="V281" s="155">
        <v>1</v>
      </c>
      <c r="W281" s="140" t="s">
        <v>40</v>
      </c>
      <c r="X281" s="141"/>
      <c r="Y281" s="141"/>
      <c r="Z281" s="141" t="s">
        <v>63</v>
      </c>
    </row>
    <row r="282" spans="21:26" x14ac:dyDescent="0.2">
      <c r="U282" s="152" t="s">
        <v>360</v>
      </c>
      <c r="V282" s="155">
        <v>7</v>
      </c>
      <c r="W282" s="140"/>
      <c r="X282" s="141"/>
      <c r="Y282" s="141"/>
      <c r="Z282" s="141" t="s">
        <v>21</v>
      </c>
    </row>
    <row r="283" spans="21:26" x14ac:dyDescent="0.2">
      <c r="U283" s="152" t="s">
        <v>361</v>
      </c>
      <c r="V283" s="155">
        <v>7</v>
      </c>
      <c r="W283" s="140" t="s">
        <v>40</v>
      </c>
      <c r="X283" s="141"/>
      <c r="Y283" s="141"/>
      <c r="Z283" s="141" t="s">
        <v>63</v>
      </c>
    </row>
    <row r="284" spans="21:26" x14ac:dyDescent="0.2">
      <c r="U284" s="152" t="s">
        <v>362</v>
      </c>
      <c r="V284" s="155">
        <v>7</v>
      </c>
      <c r="W284" s="140" t="s">
        <v>40</v>
      </c>
      <c r="X284" s="141"/>
      <c r="Y284" s="141" t="s">
        <v>40</v>
      </c>
      <c r="Z284" s="141" t="s">
        <v>41</v>
      </c>
    </row>
    <row r="285" spans="21:26" x14ac:dyDescent="0.2">
      <c r="U285" s="152" t="s">
        <v>363</v>
      </c>
      <c r="V285" s="155">
        <v>2</v>
      </c>
      <c r="W285" s="140" t="s">
        <v>40</v>
      </c>
      <c r="X285" s="141"/>
      <c r="Y285" s="141"/>
      <c r="Z285" s="141" t="s">
        <v>63</v>
      </c>
    </row>
    <row r="286" spans="21:26" x14ac:dyDescent="0.2">
      <c r="U286" s="152" t="s">
        <v>364</v>
      </c>
      <c r="V286" s="155">
        <v>5</v>
      </c>
      <c r="W286" s="140"/>
      <c r="X286" s="141"/>
      <c r="Y286" s="141"/>
      <c r="Z286" s="141" t="s">
        <v>21</v>
      </c>
    </row>
    <row r="287" spans="21:26" x14ac:dyDescent="0.2">
      <c r="U287" s="152" t="s">
        <v>365</v>
      </c>
      <c r="V287" s="155">
        <v>9</v>
      </c>
      <c r="W287" s="140" t="s">
        <v>40</v>
      </c>
      <c r="X287" s="141"/>
      <c r="Y287" s="141"/>
      <c r="Z287" s="141" t="s">
        <v>63</v>
      </c>
    </row>
    <row r="288" spans="21:26" x14ac:dyDescent="0.2">
      <c r="U288" s="152" t="s">
        <v>366</v>
      </c>
      <c r="V288" s="155">
        <v>7</v>
      </c>
      <c r="W288" s="140"/>
      <c r="X288" s="141"/>
      <c r="Y288" s="141"/>
      <c r="Z288" s="141" t="s">
        <v>21</v>
      </c>
    </row>
    <row r="289" spans="21:26" x14ac:dyDescent="0.2">
      <c r="U289" s="152" t="s">
        <v>367</v>
      </c>
      <c r="V289" s="155">
        <v>9</v>
      </c>
      <c r="W289" s="140" t="s">
        <v>40</v>
      </c>
      <c r="X289" s="141"/>
      <c r="Y289" s="141"/>
      <c r="Z289" s="141" t="s">
        <v>63</v>
      </c>
    </row>
    <row r="290" spans="21:26" x14ac:dyDescent="0.2">
      <c r="U290" s="152" t="s">
        <v>368</v>
      </c>
      <c r="V290" s="155">
        <v>1</v>
      </c>
      <c r="W290" s="140"/>
      <c r="X290" s="141"/>
      <c r="Y290" s="141"/>
      <c r="Z290" s="141" t="s">
        <v>21</v>
      </c>
    </row>
    <row r="291" spans="21:26" x14ac:dyDescent="0.2">
      <c r="U291" s="152" t="s">
        <v>369</v>
      </c>
      <c r="V291" s="155">
        <v>6</v>
      </c>
      <c r="W291" s="140"/>
      <c r="X291" s="141"/>
      <c r="Y291" s="141"/>
      <c r="Z291" s="141" t="s">
        <v>21</v>
      </c>
    </row>
    <row r="292" spans="21:26" x14ac:dyDescent="0.2">
      <c r="U292" s="152" t="s">
        <v>370</v>
      </c>
      <c r="V292" s="155">
        <v>9</v>
      </c>
      <c r="W292" s="140"/>
      <c r="X292" s="141"/>
      <c r="Y292" s="141"/>
      <c r="Z292" s="141" t="s">
        <v>21</v>
      </c>
    </row>
    <row r="293" spans="21:26" x14ac:dyDescent="0.2">
      <c r="U293" s="152" t="s">
        <v>371</v>
      </c>
      <c r="V293" s="155">
        <v>6</v>
      </c>
      <c r="W293" s="140"/>
      <c r="X293" s="141"/>
      <c r="Y293" s="141"/>
      <c r="Z293" s="141" t="s">
        <v>21</v>
      </c>
    </row>
    <row r="294" spans="21:26" x14ac:dyDescent="0.2">
      <c r="U294" s="152" t="s">
        <v>372</v>
      </c>
      <c r="V294" s="155">
        <v>4</v>
      </c>
      <c r="W294" s="140"/>
      <c r="X294" s="141"/>
      <c r="Y294" s="141"/>
      <c r="Z294" s="141" t="s">
        <v>21</v>
      </c>
    </row>
    <row r="295" spans="21:26" x14ac:dyDescent="0.2">
      <c r="U295" s="152" t="s">
        <v>373</v>
      </c>
      <c r="V295" s="155">
        <v>9</v>
      </c>
      <c r="W295" s="140"/>
      <c r="X295" s="141"/>
      <c r="Y295" s="141"/>
      <c r="Z295" s="141" t="s">
        <v>21</v>
      </c>
    </row>
    <row r="296" spans="21:26" x14ac:dyDescent="0.2">
      <c r="U296" s="152" t="s">
        <v>374</v>
      </c>
      <c r="V296" s="155">
        <v>9</v>
      </c>
      <c r="W296" s="140"/>
      <c r="X296" s="141"/>
      <c r="Y296" s="141"/>
      <c r="Z296" s="141" t="s">
        <v>21</v>
      </c>
    </row>
    <row r="297" spans="21:26" x14ac:dyDescent="0.2">
      <c r="U297" s="152" t="s">
        <v>375</v>
      </c>
      <c r="V297" s="155">
        <v>9</v>
      </c>
      <c r="W297" s="140" t="s">
        <v>40</v>
      </c>
      <c r="X297" s="141"/>
      <c r="Y297" s="141"/>
      <c r="Z297" s="141" t="s">
        <v>21</v>
      </c>
    </row>
    <row r="298" spans="21:26" x14ac:dyDescent="0.2">
      <c r="U298" s="152" t="s">
        <v>376</v>
      </c>
      <c r="V298" s="155">
        <v>8</v>
      </c>
      <c r="W298" s="140"/>
      <c r="X298" s="141"/>
      <c r="Y298" s="141"/>
      <c r="Z298" s="141" t="s">
        <v>63</v>
      </c>
    </row>
    <row r="299" spans="21:26" x14ac:dyDescent="0.2">
      <c r="U299" s="152" t="s">
        <v>377</v>
      </c>
      <c r="V299" s="155">
        <v>9</v>
      </c>
      <c r="W299" s="140"/>
      <c r="X299" s="141"/>
      <c r="Y299" s="141"/>
      <c r="Z299" s="141" t="s">
        <v>21</v>
      </c>
    </row>
    <row r="300" spans="21:26" x14ac:dyDescent="0.2">
      <c r="U300" s="152" t="s">
        <v>378</v>
      </c>
      <c r="V300" s="155">
        <v>8</v>
      </c>
      <c r="W300" s="140"/>
      <c r="X300" s="141"/>
      <c r="Y300" s="141"/>
      <c r="Z300" s="141" t="s">
        <v>21</v>
      </c>
    </row>
    <row r="301" spans="21:26" x14ac:dyDescent="0.2">
      <c r="U301" s="152" t="s">
        <v>379</v>
      </c>
      <c r="V301" s="155">
        <v>7</v>
      </c>
      <c r="W301" s="140"/>
      <c r="X301" s="141"/>
      <c r="Y301" s="141"/>
      <c r="Z301" s="141" t="s">
        <v>21</v>
      </c>
    </row>
    <row r="302" spans="21:26" x14ac:dyDescent="0.2">
      <c r="U302" s="152" t="s">
        <v>380</v>
      </c>
      <c r="V302" s="155">
        <v>6</v>
      </c>
      <c r="W302" s="140"/>
      <c r="X302" s="141"/>
      <c r="Y302" s="141"/>
      <c r="Z302" s="141" t="s">
        <v>21</v>
      </c>
    </row>
    <row r="303" spans="21:26" x14ac:dyDescent="0.2">
      <c r="U303" s="152" t="s">
        <v>381</v>
      </c>
      <c r="V303" s="155">
        <v>9</v>
      </c>
      <c r="W303" s="140"/>
      <c r="X303" s="141"/>
      <c r="Y303" s="141"/>
      <c r="Z303" s="141" t="s">
        <v>21</v>
      </c>
    </row>
    <row r="304" spans="21:26" x14ac:dyDescent="0.2">
      <c r="U304" s="152" t="s">
        <v>382</v>
      </c>
      <c r="V304" s="155">
        <v>6</v>
      </c>
      <c r="W304" s="140"/>
      <c r="X304" s="141"/>
      <c r="Y304" s="141"/>
      <c r="Z304" s="141" t="s">
        <v>21</v>
      </c>
    </row>
    <row r="305" spans="21:26" x14ac:dyDescent="0.2">
      <c r="U305" s="152" t="s">
        <v>383</v>
      </c>
      <c r="V305" s="155">
        <v>7</v>
      </c>
      <c r="W305" s="140"/>
      <c r="X305" s="141"/>
      <c r="Y305" s="141"/>
      <c r="Z305" s="141" t="s">
        <v>21</v>
      </c>
    </row>
    <row r="306" spans="21:26" x14ac:dyDescent="0.2">
      <c r="U306" s="152" t="s">
        <v>384</v>
      </c>
      <c r="V306" s="155">
        <v>7</v>
      </c>
      <c r="W306" s="140"/>
      <c r="X306" s="141" t="s">
        <v>40</v>
      </c>
      <c r="Y306" s="141"/>
      <c r="Z306" s="141" t="s">
        <v>85</v>
      </c>
    </row>
    <row r="307" spans="21:26" x14ac:dyDescent="0.2">
      <c r="U307" s="152" t="s">
        <v>385</v>
      </c>
      <c r="V307" s="155">
        <v>7</v>
      </c>
      <c r="W307" s="140"/>
      <c r="X307" s="141"/>
      <c r="Y307" s="141"/>
      <c r="Z307" s="141" t="s">
        <v>21</v>
      </c>
    </row>
    <row r="308" spans="21:26" x14ac:dyDescent="0.2">
      <c r="U308" s="152" t="s">
        <v>386</v>
      </c>
      <c r="V308" s="155">
        <v>4</v>
      </c>
      <c r="W308" s="140"/>
      <c r="X308" s="141"/>
      <c r="Y308" s="141"/>
      <c r="Z308" s="141" t="s">
        <v>21</v>
      </c>
    </row>
    <row r="309" spans="21:26" x14ac:dyDescent="0.2">
      <c r="U309" s="152" t="s">
        <v>387</v>
      </c>
      <c r="V309" s="155">
        <v>6</v>
      </c>
      <c r="W309" s="140"/>
      <c r="X309" s="141"/>
      <c r="Y309" s="141"/>
      <c r="Z309" s="141" t="s">
        <v>21</v>
      </c>
    </row>
    <row r="310" spans="21:26" x14ac:dyDescent="0.2">
      <c r="U310" s="152" t="s">
        <v>388</v>
      </c>
      <c r="V310" s="155">
        <v>8</v>
      </c>
      <c r="W310" s="140" t="s">
        <v>40</v>
      </c>
      <c r="X310" s="141"/>
      <c r="Y310" s="141"/>
      <c r="Z310" s="141" t="s">
        <v>63</v>
      </c>
    </row>
    <row r="311" spans="21:26" x14ac:dyDescent="0.2">
      <c r="U311" s="152" t="s">
        <v>389</v>
      </c>
      <c r="V311" s="155">
        <v>6</v>
      </c>
      <c r="W311" s="140"/>
      <c r="X311" s="141"/>
      <c r="Y311" s="141"/>
      <c r="Z311" s="141" t="s">
        <v>21</v>
      </c>
    </row>
    <row r="312" spans="21:26" x14ac:dyDescent="0.2">
      <c r="U312" s="152" t="s">
        <v>390</v>
      </c>
      <c r="V312" s="155">
        <v>6</v>
      </c>
      <c r="W312" s="140"/>
      <c r="X312" s="141"/>
      <c r="Y312" s="141"/>
      <c r="Z312" s="141" t="s">
        <v>21</v>
      </c>
    </row>
    <row r="313" spans="21:26" x14ac:dyDescent="0.2">
      <c r="U313" s="152" t="s">
        <v>391</v>
      </c>
      <c r="V313" s="155">
        <v>6</v>
      </c>
      <c r="W313" s="140" t="s">
        <v>40</v>
      </c>
      <c r="X313" s="141"/>
      <c r="Y313" s="141"/>
      <c r="Z313" s="141" t="s">
        <v>63</v>
      </c>
    </row>
    <row r="314" spans="21:26" x14ac:dyDescent="0.2">
      <c r="U314" s="152" t="s">
        <v>392</v>
      </c>
      <c r="V314" s="155">
        <v>5</v>
      </c>
      <c r="W314" s="140"/>
      <c r="X314" s="141"/>
      <c r="Y314" s="141"/>
      <c r="Z314" s="141" t="s">
        <v>21</v>
      </c>
    </row>
    <row r="315" spans="21:26" x14ac:dyDescent="0.2">
      <c r="U315" s="152" t="s">
        <v>393</v>
      </c>
      <c r="V315" s="155">
        <v>5</v>
      </c>
      <c r="W315" s="140"/>
      <c r="X315" s="141"/>
      <c r="Y315" s="141"/>
      <c r="Z315" s="141" t="s">
        <v>21</v>
      </c>
    </row>
    <row r="316" spans="21:26" x14ac:dyDescent="0.2">
      <c r="U316" s="152" t="s">
        <v>394</v>
      </c>
      <c r="V316" s="155">
        <v>4</v>
      </c>
      <c r="W316" s="140"/>
      <c r="X316" s="141"/>
      <c r="Y316" s="141"/>
      <c r="Z316" s="141" t="s">
        <v>21</v>
      </c>
    </row>
    <row r="317" spans="21:26" x14ac:dyDescent="0.2">
      <c r="U317" s="152" t="s">
        <v>395</v>
      </c>
      <c r="V317" s="155">
        <v>2</v>
      </c>
      <c r="W317" s="140"/>
      <c r="X317" s="141"/>
      <c r="Y317" s="141"/>
      <c r="Z317" s="141" t="s">
        <v>21</v>
      </c>
    </row>
    <row r="318" spans="21:26" x14ac:dyDescent="0.2">
      <c r="U318" s="152" t="s">
        <v>396</v>
      </c>
      <c r="V318" s="155">
        <v>5</v>
      </c>
      <c r="W318" s="140"/>
      <c r="X318" s="141"/>
      <c r="Y318" s="141"/>
      <c r="Z318" s="141" t="s">
        <v>21</v>
      </c>
    </row>
    <row r="319" spans="21:26" x14ac:dyDescent="0.2">
      <c r="U319" s="152" t="s">
        <v>397</v>
      </c>
      <c r="V319" s="155">
        <v>6</v>
      </c>
      <c r="W319" s="140"/>
      <c r="X319" s="141"/>
      <c r="Y319" s="141"/>
      <c r="Z319" s="141" t="s">
        <v>21</v>
      </c>
    </row>
    <row r="320" spans="21:26" x14ac:dyDescent="0.2">
      <c r="U320" s="152" t="s">
        <v>398</v>
      </c>
      <c r="V320" s="155">
        <v>9</v>
      </c>
      <c r="W320" s="140"/>
      <c r="X320" s="141"/>
      <c r="Y320" s="141"/>
      <c r="Z320" s="141" t="s">
        <v>21</v>
      </c>
    </row>
    <row r="321" spans="21:26" x14ac:dyDescent="0.2">
      <c r="U321" s="152" t="s">
        <v>399</v>
      </c>
      <c r="V321" s="155">
        <v>4</v>
      </c>
      <c r="W321" s="140"/>
      <c r="X321" s="141" t="s">
        <v>40</v>
      </c>
      <c r="Y321" s="141"/>
      <c r="Z321" s="141" t="s">
        <v>85</v>
      </c>
    </row>
    <row r="322" spans="21:26" x14ac:dyDescent="0.2">
      <c r="U322" s="152" t="s">
        <v>400</v>
      </c>
      <c r="V322" s="155">
        <v>9</v>
      </c>
      <c r="W322" s="140"/>
      <c r="X322" s="141"/>
      <c r="Y322" s="141"/>
      <c r="Z322" s="141" t="s">
        <v>21</v>
      </c>
    </row>
    <row r="323" spans="21:26" x14ac:dyDescent="0.2">
      <c r="U323" s="152" t="s">
        <v>401</v>
      </c>
      <c r="V323" s="155">
        <v>7</v>
      </c>
      <c r="W323" s="140"/>
      <c r="X323" s="141"/>
      <c r="Y323" s="141"/>
      <c r="Z323" s="141" t="s">
        <v>21</v>
      </c>
    </row>
    <row r="324" spans="21:26" x14ac:dyDescent="0.2">
      <c r="U324" s="152" t="s">
        <v>402</v>
      </c>
      <c r="V324" s="155">
        <v>6</v>
      </c>
      <c r="W324" s="140"/>
      <c r="X324" s="141"/>
      <c r="Y324" s="141"/>
      <c r="Z324" s="141" t="s">
        <v>21</v>
      </c>
    </row>
    <row r="325" spans="21:26" x14ac:dyDescent="0.2">
      <c r="U325" s="152" t="s">
        <v>403</v>
      </c>
      <c r="V325" s="155">
        <v>9</v>
      </c>
      <c r="W325" s="140"/>
      <c r="X325" s="141"/>
      <c r="Y325" s="141"/>
      <c r="Z325" s="141" t="s">
        <v>21</v>
      </c>
    </row>
    <row r="326" spans="21:26" x14ac:dyDescent="0.2">
      <c r="U326" s="152" t="s">
        <v>404</v>
      </c>
      <c r="V326" s="155">
        <v>7</v>
      </c>
      <c r="W326" s="140" t="s">
        <v>40</v>
      </c>
      <c r="X326" s="141"/>
      <c r="Y326" s="141"/>
      <c r="Z326" s="141" t="s">
        <v>63</v>
      </c>
    </row>
    <row r="327" spans="21:26" x14ac:dyDescent="0.2">
      <c r="U327" s="152" t="s">
        <v>405</v>
      </c>
      <c r="V327" s="155">
        <v>6</v>
      </c>
      <c r="W327" s="140"/>
      <c r="X327" s="141"/>
      <c r="Y327" s="141"/>
      <c r="Z327" s="141" t="s">
        <v>21</v>
      </c>
    </row>
    <row r="328" spans="21:26" x14ac:dyDescent="0.2">
      <c r="U328" s="152" t="s">
        <v>406</v>
      </c>
      <c r="V328" s="155">
        <v>7</v>
      </c>
      <c r="W328" s="140" t="s">
        <v>40</v>
      </c>
      <c r="X328" s="141"/>
      <c r="Y328" s="141"/>
      <c r="Z328" s="141" t="s">
        <v>63</v>
      </c>
    </row>
    <row r="329" spans="21:26" x14ac:dyDescent="0.2">
      <c r="U329" s="152" t="s">
        <v>407</v>
      </c>
      <c r="V329" s="155">
        <v>2</v>
      </c>
      <c r="W329" s="140"/>
      <c r="X329" s="141"/>
      <c r="Y329" s="141"/>
      <c r="Z329" s="141" t="s">
        <v>21</v>
      </c>
    </row>
    <row r="330" spans="21:26" x14ac:dyDescent="0.2">
      <c r="U330" s="152" t="s">
        <v>408</v>
      </c>
      <c r="V330" s="155">
        <v>9</v>
      </c>
      <c r="W330" s="140"/>
      <c r="X330" s="141"/>
      <c r="Y330" s="141"/>
      <c r="Z330" s="141" t="s">
        <v>21</v>
      </c>
    </row>
    <row r="331" spans="21:26" x14ac:dyDescent="0.2">
      <c r="U331" s="152" t="s">
        <v>409</v>
      </c>
      <c r="V331" s="155">
        <v>6</v>
      </c>
      <c r="W331" s="140"/>
      <c r="X331" s="141"/>
      <c r="Y331" s="141"/>
      <c r="Z331" s="141" t="s">
        <v>21</v>
      </c>
    </row>
    <row r="332" spans="21:26" x14ac:dyDescent="0.2">
      <c r="U332" s="152" t="s">
        <v>410</v>
      </c>
      <c r="V332" s="155">
        <v>8</v>
      </c>
      <c r="W332" s="140"/>
      <c r="X332" s="141"/>
      <c r="Y332" s="141"/>
      <c r="Z332" s="141" t="s">
        <v>21</v>
      </c>
    </row>
    <row r="333" spans="21:26" x14ac:dyDescent="0.2">
      <c r="U333" s="152" t="s">
        <v>411</v>
      </c>
      <c r="V333" s="155">
        <v>7</v>
      </c>
      <c r="W333" s="140"/>
      <c r="X333" s="141"/>
      <c r="Y333" s="141"/>
      <c r="Z333" s="141" t="s">
        <v>21</v>
      </c>
    </row>
    <row r="334" spans="21:26" x14ac:dyDescent="0.2">
      <c r="U334" s="152" t="s">
        <v>412</v>
      </c>
      <c r="V334" s="155">
        <v>9</v>
      </c>
      <c r="W334" s="140"/>
      <c r="X334" s="141"/>
      <c r="Y334" s="141"/>
      <c r="Z334" s="141" t="s">
        <v>21</v>
      </c>
    </row>
    <row r="335" spans="21:26" x14ac:dyDescent="0.2">
      <c r="U335" s="152" t="s">
        <v>413</v>
      </c>
      <c r="V335" s="155">
        <v>5</v>
      </c>
      <c r="W335" s="140"/>
      <c r="X335" s="141"/>
      <c r="Y335" s="141"/>
      <c r="Z335" s="141" t="s">
        <v>21</v>
      </c>
    </row>
    <row r="336" spans="21:26" x14ac:dyDescent="0.2">
      <c r="U336" s="152" t="s">
        <v>414</v>
      </c>
      <c r="V336" s="155">
        <v>9</v>
      </c>
      <c r="W336" s="140"/>
      <c r="X336" s="141"/>
      <c r="Y336" s="141"/>
      <c r="Z336" s="141" t="s">
        <v>21</v>
      </c>
    </row>
    <row r="337" spans="21:26" x14ac:dyDescent="0.2">
      <c r="U337" s="152" t="s">
        <v>415</v>
      </c>
      <c r="V337" s="155">
        <v>8</v>
      </c>
      <c r="W337" s="140"/>
      <c r="X337" s="141"/>
      <c r="Y337" s="141"/>
      <c r="Z337" s="141"/>
    </row>
    <row r="338" spans="21:26" x14ac:dyDescent="0.2">
      <c r="U338" s="152" t="s">
        <v>416</v>
      </c>
      <c r="V338" s="155">
        <v>6</v>
      </c>
      <c r="W338" s="140"/>
      <c r="X338" s="141"/>
      <c r="Y338" s="141"/>
      <c r="Z338" s="141" t="s">
        <v>21</v>
      </c>
    </row>
    <row r="339" spans="21:26" x14ac:dyDescent="0.2">
      <c r="U339" s="152" t="s">
        <v>417</v>
      </c>
      <c r="V339" s="155">
        <v>5</v>
      </c>
      <c r="W339" s="140"/>
      <c r="X339" s="141" t="s">
        <v>40</v>
      </c>
      <c r="Y339" s="141"/>
      <c r="Z339" s="141" t="s">
        <v>85</v>
      </c>
    </row>
    <row r="340" spans="21:26" x14ac:dyDescent="0.2">
      <c r="U340" s="152" t="s">
        <v>418</v>
      </c>
      <c r="V340" s="155">
        <v>3</v>
      </c>
      <c r="W340" s="140"/>
      <c r="X340" s="141"/>
      <c r="Y340" s="141"/>
      <c r="Z340" s="141" t="s">
        <v>21</v>
      </c>
    </row>
    <row r="341" spans="21:26" x14ac:dyDescent="0.2">
      <c r="U341" s="152" t="s">
        <v>419</v>
      </c>
      <c r="V341" s="155">
        <v>7</v>
      </c>
      <c r="W341" s="140"/>
      <c r="X341" s="141"/>
      <c r="Y341" s="141"/>
      <c r="Z341" s="141" t="s">
        <v>21</v>
      </c>
    </row>
    <row r="342" spans="21:26" x14ac:dyDescent="0.2">
      <c r="U342" s="152" t="s">
        <v>420</v>
      </c>
      <c r="V342" s="155">
        <v>7</v>
      </c>
      <c r="W342" s="140"/>
      <c r="X342" s="141"/>
      <c r="Y342" s="141"/>
      <c r="Z342" s="141" t="s">
        <v>21</v>
      </c>
    </row>
    <row r="343" spans="21:26" x14ac:dyDescent="0.2">
      <c r="U343" s="152" t="s">
        <v>421</v>
      </c>
      <c r="V343" s="155">
        <v>5</v>
      </c>
      <c r="W343" s="140" t="s">
        <v>40</v>
      </c>
      <c r="X343" s="141"/>
      <c r="Y343" s="141"/>
      <c r="Z343" s="141" t="s">
        <v>63</v>
      </c>
    </row>
    <row r="344" spans="21:26" x14ac:dyDescent="0.2">
      <c r="U344" s="152" t="s">
        <v>422</v>
      </c>
      <c r="V344" s="155">
        <v>7</v>
      </c>
      <c r="W344" s="140" t="s">
        <v>40</v>
      </c>
      <c r="X344" s="141" t="s">
        <v>40</v>
      </c>
      <c r="Y344" s="141"/>
      <c r="Z344" s="141" t="s">
        <v>85</v>
      </c>
    </row>
    <row r="345" spans="21:26" x14ac:dyDescent="0.2">
      <c r="U345" s="152" t="s">
        <v>423</v>
      </c>
      <c r="V345" s="155">
        <v>9</v>
      </c>
      <c r="W345" s="140"/>
      <c r="X345" s="141" t="s">
        <v>40</v>
      </c>
      <c r="Y345" s="141"/>
      <c r="Z345" s="141" t="s">
        <v>85</v>
      </c>
    </row>
    <row r="346" spans="21:26" x14ac:dyDescent="0.2">
      <c r="U346" s="152" t="s">
        <v>424</v>
      </c>
      <c r="V346" s="155">
        <v>7</v>
      </c>
      <c r="W346" s="140"/>
      <c r="X346" s="141"/>
      <c r="Y346" s="141"/>
      <c r="Z346" s="141" t="s">
        <v>21</v>
      </c>
    </row>
    <row r="347" spans="21:26" x14ac:dyDescent="0.2">
      <c r="U347" s="152" t="s">
        <v>425</v>
      </c>
      <c r="V347" s="155">
        <v>9</v>
      </c>
      <c r="W347" s="140" t="s">
        <v>40</v>
      </c>
      <c r="X347" s="141"/>
      <c r="Y347" s="141" t="s">
        <v>40</v>
      </c>
      <c r="Z347" s="141" t="s">
        <v>41</v>
      </c>
    </row>
    <row r="348" spans="21:26" x14ac:dyDescent="0.2">
      <c r="U348" s="152" t="s">
        <v>426</v>
      </c>
      <c r="V348" s="155">
        <v>3</v>
      </c>
      <c r="W348" s="140"/>
      <c r="X348" s="141"/>
      <c r="Y348" s="141"/>
      <c r="Z348" s="141" t="s">
        <v>21</v>
      </c>
    </row>
    <row r="349" spans="21:26" x14ac:dyDescent="0.2">
      <c r="U349" s="152" t="s">
        <v>427</v>
      </c>
      <c r="V349" s="155">
        <v>6</v>
      </c>
      <c r="W349" s="140" t="s">
        <v>40</v>
      </c>
      <c r="X349" s="141"/>
      <c r="Y349" s="141"/>
      <c r="Z349" s="141" t="s">
        <v>63</v>
      </c>
    </row>
    <row r="350" spans="21:26" x14ac:dyDescent="0.2">
      <c r="U350" s="152" t="s">
        <v>428</v>
      </c>
      <c r="V350" s="155">
        <v>7</v>
      </c>
      <c r="W350" s="140"/>
      <c r="X350" s="141"/>
      <c r="Y350" s="141"/>
      <c r="Z350" s="141" t="s">
        <v>21</v>
      </c>
    </row>
    <row r="351" spans="21:26" x14ac:dyDescent="0.2">
      <c r="U351" s="152" t="s">
        <v>429</v>
      </c>
      <c r="V351" s="155">
        <v>7</v>
      </c>
      <c r="W351" s="140"/>
      <c r="X351" s="141"/>
      <c r="Y351" s="141"/>
      <c r="Z351" s="141" t="s">
        <v>21</v>
      </c>
    </row>
    <row r="352" spans="21:26" x14ac:dyDescent="0.2">
      <c r="U352" s="152" t="s">
        <v>430</v>
      </c>
      <c r="V352" s="155">
        <v>7</v>
      </c>
      <c r="W352" s="140"/>
      <c r="X352" s="141"/>
      <c r="Y352" s="141"/>
      <c r="Z352" s="141" t="s">
        <v>21</v>
      </c>
    </row>
    <row r="353" spans="21:26" x14ac:dyDescent="0.2">
      <c r="U353" s="152" t="s">
        <v>431</v>
      </c>
      <c r="V353" s="155">
        <v>8</v>
      </c>
      <c r="W353" s="140" t="s">
        <v>40</v>
      </c>
      <c r="X353" s="141"/>
      <c r="Y353" s="141"/>
      <c r="Z353" s="141" t="s">
        <v>63</v>
      </c>
    </row>
    <row r="354" spans="21:26" x14ac:dyDescent="0.2">
      <c r="U354" s="152" t="s">
        <v>432</v>
      </c>
      <c r="V354" s="155">
        <v>4</v>
      </c>
      <c r="W354" s="140"/>
      <c r="X354" s="141"/>
      <c r="Y354" s="141"/>
      <c r="Z354" s="141" t="s">
        <v>21</v>
      </c>
    </row>
    <row r="355" spans="21:26" x14ac:dyDescent="0.2">
      <c r="U355" s="152" t="s">
        <v>433</v>
      </c>
      <c r="V355" s="155">
        <v>7</v>
      </c>
      <c r="W355" s="140"/>
      <c r="X355" s="141"/>
      <c r="Y355" s="141"/>
      <c r="Z355" s="141" t="s">
        <v>21</v>
      </c>
    </row>
    <row r="356" spans="21:26" x14ac:dyDescent="0.2">
      <c r="U356" s="152" t="s">
        <v>434</v>
      </c>
      <c r="V356" s="155">
        <v>7</v>
      </c>
      <c r="W356" s="140"/>
      <c r="X356" s="141"/>
      <c r="Y356" s="141"/>
      <c r="Z356" s="141" t="s">
        <v>21</v>
      </c>
    </row>
    <row r="357" spans="21:26" x14ac:dyDescent="0.2">
      <c r="U357" s="152" t="s">
        <v>435</v>
      </c>
      <c r="V357" s="155">
        <v>5</v>
      </c>
      <c r="W357" s="140"/>
      <c r="X357" s="141"/>
      <c r="Y357" s="141"/>
      <c r="Z357" s="141" t="s">
        <v>21</v>
      </c>
    </row>
    <row r="358" spans="21:26" x14ac:dyDescent="0.2">
      <c r="U358" s="152" t="s">
        <v>436</v>
      </c>
      <c r="V358" s="155">
        <v>7</v>
      </c>
      <c r="W358" s="140"/>
      <c r="X358" s="141" t="s">
        <v>40</v>
      </c>
      <c r="Y358" s="141"/>
      <c r="Z358" s="141" t="s">
        <v>85</v>
      </c>
    </row>
    <row r="359" spans="21:26" x14ac:dyDescent="0.2">
      <c r="U359" s="152" t="s">
        <v>437</v>
      </c>
      <c r="V359" s="155">
        <v>7</v>
      </c>
      <c r="W359" s="140"/>
      <c r="X359" s="141"/>
      <c r="Y359" s="141"/>
      <c r="Z359" s="141" t="s">
        <v>21</v>
      </c>
    </row>
    <row r="360" spans="21:26" x14ac:dyDescent="0.2">
      <c r="U360" s="152" t="s">
        <v>438</v>
      </c>
      <c r="V360" s="155">
        <v>2</v>
      </c>
      <c r="W360" s="140"/>
      <c r="X360" s="141"/>
      <c r="Y360" s="141"/>
      <c r="Z360" s="141" t="s">
        <v>21</v>
      </c>
    </row>
    <row r="361" spans="21:26" x14ac:dyDescent="0.2">
      <c r="U361" s="152" t="s">
        <v>439</v>
      </c>
      <c r="V361" s="155">
        <v>7</v>
      </c>
      <c r="W361" s="140"/>
      <c r="X361" s="141"/>
      <c r="Y361" s="141"/>
      <c r="Z361" s="141" t="s">
        <v>21</v>
      </c>
    </row>
    <row r="362" spans="21:26" x14ac:dyDescent="0.2">
      <c r="U362" s="152" t="s">
        <v>440</v>
      </c>
      <c r="V362" s="155">
        <v>4</v>
      </c>
      <c r="W362" s="140"/>
      <c r="X362" s="141"/>
      <c r="Y362" s="141"/>
      <c r="Z362" s="141" t="s">
        <v>21</v>
      </c>
    </row>
    <row r="363" spans="21:26" x14ac:dyDescent="0.2">
      <c r="U363" s="152" t="s">
        <v>441</v>
      </c>
      <c r="V363" s="155">
        <v>9</v>
      </c>
      <c r="W363" s="140" t="s">
        <v>40</v>
      </c>
      <c r="X363" s="141"/>
      <c r="Y363" s="141"/>
      <c r="Z363" s="141" t="s">
        <v>63</v>
      </c>
    </row>
    <row r="364" spans="21:26" x14ac:dyDescent="0.2">
      <c r="U364" s="152" t="s">
        <v>442</v>
      </c>
      <c r="V364" s="155">
        <v>9</v>
      </c>
      <c r="W364" s="140"/>
      <c r="X364" s="141"/>
      <c r="Y364" s="141"/>
      <c r="Z364" s="141" t="s">
        <v>21</v>
      </c>
    </row>
    <row r="365" spans="21:26" x14ac:dyDescent="0.2">
      <c r="U365" s="152" t="s">
        <v>443</v>
      </c>
      <c r="V365" s="155">
        <v>7</v>
      </c>
      <c r="W365" s="140"/>
      <c r="X365" s="141"/>
      <c r="Y365" s="141"/>
      <c r="Z365" s="141" t="s">
        <v>21</v>
      </c>
    </row>
    <row r="366" spans="21:26" x14ac:dyDescent="0.2">
      <c r="U366" s="152" t="s">
        <v>444</v>
      </c>
      <c r="V366" s="155">
        <v>4</v>
      </c>
      <c r="W366" s="140"/>
      <c r="X366" s="141"/>
      <c r="Y366" s="141"/>
      <c r="Z366" s="141" t="s">
        <v>21</v>
      </c>
    </row>
    <row r="367" spans="21:26" x14ac:dyDescent="0.2">
      <c r="U367" s="152" t="s">
        <v>445</v>
      </c>
      <c r="V367" s="155">
        <v>2</v>
      </c>
      <c r="W367" s="140"/>
      <c r="X367" s="141" t="s">
        <v>40</v>
      </c>
      <c r="Y367" s="141"/>
      <c r="Z367" s="141" t="s">
        <v>85</v>
      </c>
    </row>
    <row r="368" spans="21:26" x14ac:dyDescent="0.2">
      <c r="U368" s="152" t="s">
        <v>446</v>
      </c>
      <c r="V368" s="155">
        <v>7</v>
      </c>
      <c r="W368" s="140"/>
      <c r="X368" s="141"/>
      <c r="Y368" s="141"/>
      <c r="Z368" s="141" t="s">
        <v>21</v>
      </c>
    </row>
    <row r="369" spans="21:26" x14ac:dyDescent="0.2">
      <c r="U369" s="152" t="s">
        <v>447</v>
      </c>
      <c r="V369" s="155">
        <v>5</v>
      </c>
      <c r="W369" s="140"/>
      <c r="X369" s="141" t="s">
        <v>40</v>
      </c>
      <c r="Y369" s="141"/>
      <c r="Z369" s="141" t="s">
        <v>85</v>
      </c>
    </row>
    <row r="370" spans="21:26" x14ac:dyDescent="0.2">
      <c r="U370" s="152" t="s">
        <v>448</v>
      </c>
      <c r="V370" s="155">
        <v>8</v>
      </c>
      <c r="W370" s="140"/>
      <c r="X370" s="141"/>
      <c r="Y370" s="141"/>
      <c r="Z370" s="141" t="s">
        <v>21</v>
      </c>
    </row>
    <row r="371" spans="21:26" x14ac:dyDescent="0.2">
      <c r="U371" s="152" t="s">
        <v>449</v>
      </c>
      <c r="V371" s="155">
        <v>4</v>
      </c>
      <c r="W371" s="140" t="s">
        <v>40</v>
      </c>
      <c r="X371" s="141"/>
      <c r="Y371" s="141"/>
      <c r="Z371" s="141" t="s">
        <v>63</v>
      </c>
    </row>
    <row r="372" spans="21:26" x14ac:dyDescent="0.2">
      <c r="U372" s="152" t="s">
        <v>450</v>
      </c>
      <c r="V372" s="155">
        <v>5</v>
      </c>
      <c r="W372" s="140"/>
      <c r="X372" s="141"/>
      <c r="Y372" s="141"/>
      <c r="Z372" s="141" t="s">
        <v>21</v>
      </c>
    </row>
    <row r="373" spans="21:26" x14ac:dyDescent="0.2">
      <c r="U373" s="152" t="s">
        <v>451</v>
      </c>
      <c r="V373" s="155">
        <v>5</v>
      </c>
      <c r="W373" s="140"/>
      <c r="X373" s="141"/>
      <c r="Y373" s="141"/>
      <c r="Z373" s="141" t="s">
        <v>21</v>
      </c>
    </row>
    <row r="374" spans="21:26" x14ac:dyDescent="0.2">
      <c r="U374" s="152" t="s">
        <v>452</v>
      </c>
      <c r="V374" s="155">
        <v>5</v>
      </c>
      <c r="W374" s="140"/>
      <c r="X374" s="141"/>
      <c r="Y374" s="141"/>
      <c r="Z374" s="141" t="s">
        <v>21</v>
      </c>
    </row>
    <row r="375" spans="21:26" x14ac:dyDescent="0.2">
      <c r="U375" s="152" t="s">
        <v>453</v>
      </c>
      <c r="V375" s="155">
        <v>9</v>
      </c>
      <c r="W375" s="140"/>
      <c r="X375" s="141"/>
      <c r="Y375" s="141"/>
      <c r="Z375" s="141" t="s">
        <v>21</v>
      </c>
    </row>
    <row r="376" spans="21:26" x14ac:dyDescent="0.2">
      <c r="U376" s="152" t="s">
        <v>454</v>
      </c>
      <c r="V376" s="155">
        <v>8</v>
      </c>
      <c r="W376" s="140" t="s">
        <v>40</v>
      </c>
      <c r="X376" s="141"/>
      <c r="Y376" s="141"/>
      <c r="Z376" s="141" t="s">
        <v>63</v>
      </c>
    </row>
    <row r="377" spans="21:26" x14ac:dyDescent="0.2">
      <c r="U377" s="152" t="s">
        <v>455</v>
      </c>
      <c r="V377" s="155">
        <v>8</v>
      </c>
      <c r="W377" s="140"/>
      <c r="X377" s="141"/>
      <c r="Y377" s="141"/>
      <c r="Z377" s="141" t="s">
        <v>21</v>
      </c>
    </row>
    <row r="378" spans="21:26" x14ac:dyDescent="0.2">
      <c r="U378" s="152" t="s">
        <v>456</v>
      </c>
      <c r="V378" s="155">
        <v>7</v>
      </c>
      <c r="W378" s="140"/>
      <c r="X378" s="141"/>
      <c r="Y378" s="141"/>
      <c r="Z378" s="141" t="s">
        <v>21</v>
      </c>
    </row>
    <row r="379" spans="21:26" x14ac:dyDescent="0.2">
      <c r="U379" s="152" t="s">
        <v>457</v>
      </c>
      <c r="V379" s="155">
        <v>7</v>
      </c>
      <c r="W379" s="140" t="s">
        <v>40</v>
      </c>
      <c r="X379" s="141"/>
      <c r="Y379" s="141"/>
      <c r="Z379" s="141" t="s">
        <v>63</v>
      </c>
    </row>
    <row r="380" spans="21:26" x14ac:dyDescent="0.2">
      <c r="U380" s="152" t="s">
        <v>458</v>
      </c>
      <c r="V380" s="155">
        <v>7</v>
      </c>
      <c r="W380" s="140" t="s">
        <v>40</v>
      </c>
      <c r="X380" s="141"/>
      <c r="Y380" s="141" t="s">
        <v>40</v>
      </c>
      <c r="Z380" s="141" t="s">
        <v>41</v>
      </c>
    </row>
    <row r="381" spans="21:26" x14ac:dyDescent="0.2">
      <c r="U381" s="152" t="s">
        <v>459</v>
      </c>
      <c r="V381" s="155">
        <v>10</v>
      </c>
      <c r="W381" s="140"/>
      <c r="X381" s="141"/>
      <c r="Y381" s="141"/>
      <c r="Z381" s="141" t="s">
        <v>21</v>
      </c>
    </row>
    <row r="382" spans="21:26" x14ac:dyDescent="0.2">
      <c r="U382" s="152" t="s">
        <v>460</v>
      </c>
      <c r="V382" s="155">
        <v>7</v>
      </c>
      <c r="W382" s="140"/>
      <c r="X382" s="141"/>
      <c r="Y382" s="141"/>
      <c r="Z382" s="141" t="s">
        <v>21</v>
      </c>
    </row>
    <row r="383" spans="21:26" x14ac:dyDescent="0.2">
      <c r="U383" s="152" t="s">
        <v>461</v>
      </c>
      <c r="V383" s="155">
        <v>5</v>
      </c>
      <c r="W383" s="140" t="s">
        <v>40</v>
      </c>
      <c r="X383" s="141"/>
      <c r="Y383" s="141"/>
      <c r="Z383" s="141" t="s">
        <v>63</v>
      </c>
    </row>
    <row r="384" spans="21:26" x14ac:dyDescent="0.2">
      <c r="U384" s="152" t="s">
        <v>462</v>
      </c>
      <c r="V384" s="155">
        <v>3</v>
      </c>
      <c r="W384" s="140"/>
      <c r="X384" s="141"/>
      <c r="Y384" s="141"/>
      <c r="Z384" s="141" t="s">
        <v>21</v>
      </c>
    </row>
    <row r="385" spans="21:26" x14ac:dyDescent="0.2">
      <c r="U385" s="152" t="s">
        <v>463</v>
      </c>
      <c r="V385" s="155">
        <v>4</v>
      </c>
      <c r="W385" s="140"/>
      <c r="X385" s="141"/>
      <c r="Y385" s="141"/>
      <c r="Z385" s="141" t="s">
        <v>21</v>
      </c>
    </row>
    <row r="386" spans="21:26" x14ac:dyDescent="0.2">
      <c r="U386" s="152" t="s">
        <v>464</v>
      </c>
      <c r="V386" s="155">
        <v>7</v>
      </c>
      <c r="W386" s="140"/>
      <c r="X386" s="141"/>
      <c r="Y386" s="141"/>
      <c r="Z386" s="141" t="s">
        <v>21</v>
      </c>
    </row>
    <row r="387" spans="21:26" x14ac:dyDescent="0.2">
      <c r="U387" s="152" t="s">
        <v>465</v>
      </c>
      <c r="V387" s="155">
        <v>3</v>
      </c>
      <c r="W387" s="140" t="s">
        <v>40</v>
      </c>
      <c r="X387" s="141"/>
      <c r="Y387" s="141"/>
      <c r="Z387" s="141" t="s">
        <v>63</v>
      </c>
    </row>
    <row r="388" spans="21:26" x14ac:dyDescent="0.2">
      <c r="U388" s="152" t="s">
        <v>466</v>
      </c>
      <c r="V388" s="155">
        <v>3</v>
      </c>
      <c r="W388" s="140"/>
      <c r="X388" s="141" t="s">
        <v>40</v>
      </c>
      <c r="Y388" s="141"/>
      <c r="Z388" s="141" t="s">
        <v>85</v>
      </c>
    </row>
    <row r="389" spans="21:26" x14ac:dyDescent="0.2">
      <c r="U389" s="152" t="s">
        <v>467</v>
      </c>
      <c r="V389" s="155">
        <v>7</v>
      </c>
      <c r="W389" s="140" t="s">
        <v>40</v>
      </c>
      <c r="X389" s="141"/>
      <c r="Y389" s="141"/>
      <c r="Z389" s="141" t="s">
        <v>63</v>
      </c>
    </row>
    <row r="390" spans="21:26" x14ac:dyDescent="0.2">
      <c r="U390" s="152" t="s">
        <v>468</v>
      </c>
      <c r="V390" s="155">
        <v>8</v>
      </c>
      <c r="W390" s="140"/>
      <c r="X390" s="141"/>
      <c r="Y390" s="141"/>
      <c r="Z390" s="141" t="s">
        <v>21</v>
      </c>
    </row>
    <row r="391" spans="21:26" x14ac:dyDescent="0.2">
      <c r="U391" s="152" t="s">
        <v>469</v>
      </c>
      <c r="V391" s="155">
        <v>6</v>
      </c>
      <c r="W391" s="140"/>
      <c r="X391" s="141"/>
      <c r="Y391" s="141"/>
      <c r="Z391" s="141" t="s">
        <v>21</v>
      </c>
    </row>
    <row r="392" spans="21:26" x14ac:dyDescent="0.2">
      <c r="U392" s="152" t="s">
        <v>470</v>
      </c>
      <c r="V392" s="155">
        <v>2</v>
      </c>
      <c r="W392" s="140"/>
      <c r="X392" s="141"/>
      <c r="Y392" s="141"/>
      <c r="Z392" s="141" t="s">
        <v>21</v>
      </c>
    </row>
    <row r="393" spans="21:26" x14ac:dyDescent="0.2">
      <c r="U393" s="152" t="s">
        <v>471</v>
      </c>
      <c r="V393" s="155">
        <v>9</v>
      </c>
      <c r="W393" s="140"/>
      <c r="X393" s="141"/>
      <c r="Y393" s="141"/>
      <c r="Z393" s="141" t="s">
        <v>21</v>
      </c>
    </row>
    <row r="394" spans="21:26" x14ac:dyDescent="0.2">
      <c r="U394" s="152" t="s">
        <v>472</v>
      </c>
      <c r="V394" s="155">
        <v>9</v>
      </c>
      <c r="W394" s="140"/>
      <c r="X394" s="141"/>
      <c r="Y394" s="141"/>
      <c r="Z394" s="141" t="s">
        <v>21</v>
      </c>
    </row>
    <row r="395" spans="21:26" x14ac:dyDescent="0.2">
      <c r="U395" s="152" t="s">
        <v>473</v>
      </c>
      <c r="V395" s="155">
        <v>9</v>
      </c>
      <c r="W395" s="140"/>
      <c r="X395" s="141"/>
      <c r="Y395" s="141"/>
      <c r="Z395" s="141" t="s">
        <v>21</v>
      </c>
    </row>
    <row r="396" spans="21:26" x14ac:dyDescent="0.2">
      <c r="U396" s="152" t="s">
        <v>474</v>
      </c>
      <c r="V396" s="155">
        <v>6</v>
      </c>
      <c r="W396" s="140" t="s">
        <v>40</v>
      </c>
      <c r="X396" s="141"/>
      <c r="Y396" s="141" t="s">
        <v>40</v>
      </c>
      <c r="Z396" s="141" t="s">
        <v>41</v>
      </c>
    </row>
    <row r="397" spans="21:26" x14ac:dyDescent="0.2">
      <c r="U397" s="152" t="s">
        <v>475</v>
      </c>
      <c r="V397" s="155">
        <v>6</v>
      </c>
      <c r="W397" s="140" t="s">
        <v>40</v>
      </c>
      <c r="X397" s="141"/>
      <c r="Y397" s="141"/>
      <c r="Z397" s="141" t="s">
        <v>63</v>
      </c>
    </row>
    <row r="398" spans="21:26" x14ac:dyDescent="0.2">
      <c r="U398" s="152" t="s">
        <v>476</v>
      </c>
      <c r="V398" s="155">
        <v>7</v>
      </c>
      <c r="W398" s="140"/>
      <c r="X398" s="141"/>
      <c r="Y398" s="141"/>
      <c r="Z398" s="141" t="s">
        <v>21</v>
      </c>
    </row>
    <row r="399" spans="21:26" x14ac:dyDescent="0.2">
      <c r="U399" s="152" t="s">
        <v>477</v>
      </c>
      <c r="V399" s="155">
        <v>8</v>
      </c>
      <c r="W399" s="140" t="s">
        <v>40</v>
      </c>
      <c r="X399" s="141"/>
      <c r="Y399" s="141" t="s">
        <v>40</v>
      </c>
      <c r="Z399" s="141" t="s">
        <v>41</v>
      </c>
    </row>
    <row r="400" spans="21:26" x14ac:dyDescent="0.2">
      <c r="U400" s="152" t="s">
        <v>478</v>
      </c>
      <c r="V400" s="155">
        <v>2</v>
      </c>
      <c r="W400" s="140"/>
      <c r="X400" s="141" t="s">
        <v>40</v>
      </c>
      <c r="Y400" s="141"/>
      <c r="Z400" s="141" t="s">
        <v>85</v>
      </c>
    </row>
    <row r="401" spans="21:26" x14ac:dyDescent="0.2">
      <c r="U401" s="152" t="s">
        <v>479</v>
      </c>
      <c r="V401" s="155">
        <v>7</v>
      </c>
      <c r="W401" s="140"/>
      <c r="X401" s="141"/>
      <c r="Y401" s="141"/>
      <c r="Z401" s="141" t="s">
        <v>21</v>
      </c>
    </row>
    <row r="402" spans="21:26" x14ac:dyDescent="0.2">
      <c r="U402" s="152" t="s">
        <v>480</v>
      </c>
      <c r="V402" s="155">
        <v>7</v>
      </c>
      <c r="W402" s="140"/>
      <c r="X402" s="141"/>
      <c r="Y402" s="141"/>
      <c r="Z402" s="141" t="s">
        <v>21</v>
      </c>
    </row>
    <row r="403" spans="21:26" x14ac:dyDescent="0.2">
      <c r="U403" s="152" t="s">
        <v>481</v>
      </c>
      <c r="V403" s="155">
        <v>6</v>
      </c>
      <c r="W403" s="140"/>
      <c r="X403" s="141" t="s">
        <v>40</v>
      </c>
      <c r="Y403" s="141"/>
      <c r="Z403" s="141" t="s">
        <v>85</v>
      </c>
    </row>
    <row r="404" spans="21:26" x14ac:dyDescent="0.2">
      <c r="U404" s="152" t="s">
        <v>482</v>
      </c>
      <c r="V404" s="155">
        <v>9</v>
      </c>
      <c r="W404" s="140"/>
      <c r="X404" s="141"/>
      <c r="Y404" s="141"/>
      <c r="Z404" s="141" t="s">
        <v>21</v>
      </c>
    </row>
    <row r="405" spans="21:26" x14ac:dyDescent="0.2">
      <c r="U405" s="152" t="s">
        <v>483</v>
      </c>
      <c r="V405" s="155">
        <v>6</v>
      </c>
      <c r="W405" s="140" t="s">
        <v>40</v>
      </c>
      <c r="X405" s="141"/>
      <c r="Y405" s="141" t="s">
        <v>40</v>
      </c>
      <c r="Z405" s="141" t="s">
        <v>41</v>
      </c>
    </row>
    <row r="406" spans="21:26" x14ac:dyDescent="0.2">
      <c r="U406" s="152" t="s">
        <v>484</v>
      </c>
      <c r="V406" s="155">
        <v>6</v>
      </c>
      <c r="W406" s="140" t="s">
        <v>40</v>
      </c>
      <c r="X406" s="141"/>
      <c r="Y406" s="141"/>
      <c r="Z406" s="141" t="s">
        <v>63</v>
      </c>
    </row>
    <row r="407" spans="21:26" x14ac:dyDescent="0.2">
      <c r="U407" s="152" t="s">
        <v>485</v>
      </c>
      <c r="V407" s="155">
        <v>7</v>
      </c>
      <c r="W407" s="140"/>
      <c r="X407" s="141"/>
      <c r="Y407" s="141"/>
      <c r="Z407" s="141" t="s">
        <v>21</v>
      </c>
    </row>
    <row r="408" spans="21:26" x14ac:dyDescent="0.2">
      <c r="U408" s="152" t="s">
        <v>486</v>
      </c>
      <c r="V408" s="155">
        <v>9</v>
      </c>
      <c r="W408" s="140"/>
      <c r="X408" s="141"/>
      <c r="Y408" s="141"/>
      <c r="Z408" s="141" t="s">
        <v>21</v>
      </c>
    </row>
    <row r="409" spans="21:26" x14ac:dyDescent="0.2">
      <c r="U409" s="152" t="s">
        <v>487</v>
      </c>
      <c r="V409" s="155">
        <v>9</v>
      </c>
      <c r="W409" s="140" t="s">
        <v>40</v>
      </c>
      <c r="X409" s="141"/>
      <c r="Y409" s="141"/>
      <c r="Z409" s="141" t="s">
        <v>63</v>
      </c>
    </row>
    <row r="410" spans="21:26" x14ac:dyDescent="0.2">
      <c r="U410" s="152" t="s">
        <v>488</v>
      </c>
      <c r="V410" s="155">
        <v>5</v>
      </c>
      <c r="W410" s="140"/>
      <c r="X410" s="141"/>
      <c r="Y410" s="141"/>
      <c r="Z410" s="141" t="s">
        <v>21</v>
      </c>
    </row>
    <row r="411" spans="21:26" x14ac:dyDescent="0.2">
      <c r="U411" s="152" t="s">
        <v>489</v>
      </c>
      <c r="V411" s="155">
        <v>7</v>
      </c>
      <c r="W411" s="140"/>
      <c r="X411" s="141"/>
      <c r="Y411" s="141"/>
      <c r="Z411" s="141" t="s">
        <v>21</v>
      </c>
    </row>
    <row r="412" spans="21:26" x14ac:dyDescent="0.2">
      <c r="U412" s="152" t="s">
        <v>490</v>
      </c>
      <c r="V412" s="155">
        <v>7</v>
      </c>
      <c r="W412" s="140" t="s">
        <v>40</v>
      </c>
      <c r="X412" s="141"/>
      <c r="Y412" s="141"/>
      <c r="Z412" s="141" t="s">
        <v>63</v>
      </c>
    </row>
    <row r="413" spans="21:26" x14ac:dyDescent="0.2">
      <c r="U413" s="152" t="s">
        <v>491</v>
      </c>
      <c r="V413" s="155">
        <v>7</v>
      </c>
      <c r="W413" s="140" t="s">
        <v>40</v>
      </c>
      <c r="X413" s="141"/>
      <c r="Y413" s="141"/>
      <c r="Z413" s="141" t="s">
        <v>63</v>
      </c>
    </row>
    <row r="414" spans="21:26" x14ac:dyDescent="0.2">
      <c r="U414" s="152" t="s">
        <v>492</v>
      </c>
      <c r="V414" s="155">
        <v>3</v>
      </c>
      <c r="W414" s="140"/>
      <c r="X414" s="141"/>
      <c r="Y414" s="141"/>
      <c r="Z414" s="141" t="s">
        <v>21</v>
      </c>
    </row>
    <row r="415" spans="21:26" x14ac:dyDescent="0.2">
      <c r="U415" s="152" t="s">
        <v>493</v>
      </c>
      <c r="V415" s="155">
        <v>2</v>
      </c>
      <c r="W415" s="140"/>
      <c r="X415" s="141"/>
      <c r="Y415" s="141"/>
      <c r="Z415" s="141" t="s">
        <v>21</v>
      </c>
    </row>
    <row r="416" spans="21:26" x14ac:dyDescent="0.2">
      <c r="U416" s="152" t="s">
        <v>494</v>
      </c>
      <c r="V416" s="155">
        <v>4</v>
      </c>
      <c r="W416" s="140"/>
      <c r="X416" s="141" t="s">
        <v>40</v>
      </c>
      <c r="Y416" s="141"/>
      <c r="Z416" s="141" t="s">
        <v>85</v>
      </c>
    </row>
    <row r="417" spans="21:26" x14ac:dyDescent="0.2">
      <c r="U417" s="152" t="s">
        <v>495</v>
      </c>
      <c r="V417" s="155">
        <v>2</v>
      </c>
      <c r="W417" s="140"/>
      <c r="X417" s="141" t="s">
        <v>40</v>
      </c>
      <c r="Y417" s="141"/>
      <c r="Z417" s="141" t="s">
        <v>85</v>
      </c>
    </row>
    <row r="418" spans="21:26" x14ac:dyDescent="0.2">
      <c r="U418" s="152" t="s">
        <v>496</v>
      </c>
      <c r="V418" s="155">
        <v>8</v>
      </c>
      <c r="W418" s="140"/>
      <c r="X418" s="141"/>
      <c r="Y418" s="141"/>
      <c r="Z418" s="141" t="s">
        <v>21</v>
      </c>
    </row>
    <row r="419" spans="21:26" x14ac:dyDescent="0.2">
      <c r="U419" s="152" t="s">
        <v>497</v>
      </c>
      <c r="V419" s="155">
        <v>8</v>
      </c>
      <c r="W419" s="140"/>
      <c r="X419" s="141"/>
      <c r="Y419" s="141"/>
      <c r="Z419" s="141" t="s">
        <v>21</v>
      </c>
    </row>
    <row r="420" spans="21:26" x14ac:dyDescent="0.2">
      <c r="U420" s="152" t="s">
        <v>498</v>
      </c>
      <c r="V420" s="155">
        <v>9</v>
      </c>
      <c r="W420" s="140"/>
      <c r="X420" s="141"/>
      <c r="Y420" s="141"/>
      <c r="Z420" s="141" t="s">
        <v>21</v>
      </c>
    </row>
    <row r="421" spans="21:26" x14ac:dyDescent="0.2">
      <c r="U421" s="152" t="s">
        <v>499</v>
      </c>
      <c r="V421" s="155">
        <v>2</v>
      </c>
      <c r="W421" s="140" t="s">
        <v>40</v>
      </c>
      <c r="X421" s="141"/>
      <c r="Y421" s="141" t="s">
        <v>40</v>
      </c>
      <c r="Z421" s="141" t="s">
        <v>41</v>
      </c>
    </row>
    <row r="422" spans="21:26" x14ac:dyDescent="0.2">
      <c r="U422" s="152" t="s">
        <v>500</v>
      </c>
      <c r="V422" s="155">
        <v>6</v>
      </c>
      <c r="W422" s="140"/>
      <c r="X422" s="141"/>
      <c r="Y422" s="141"/>
      <c r="Z422" s="141" t="s">
        <v>21</v>
      </c>
    </row>
    <row r="423" spans="21:26" x14ac:dyDescent="0.2">
      <c r="U423" s="152" t="s">
        <v>501</v>
      </c>
      <c r="V423" s="155">
        <v>4</v>
      </c>
      <c r="W423" s="140"/>
      <c r="X423" s="141"/>
      <c r="Y423" s="141"/>
      <c r="Z423" s="141" t="s">
        <v>21</v>
      </c>
    </row>
    <row r="424" spans="21:26" x14ac:dyDescent="0.2">
      <c r="U424" s="152" t="s">
        <v>502</v>
      </c>
      <c r="V424" s="155">
        <v>7</v>
      </c>
      <c r="W424" s="140"/>
      <c r="X424" s="141"/>
      <c r="Y424" s="141"/>
      <c r="Z424" s="141" t="s">
        <v>21</v>
      </c>
    </row>
    <row r="425" spans="21:26" x14ac:dyDescent="0.2">
      <c r="U425" s="152" t="s">
        <v>503</v>
      </c>
      <c r="V425" s="155">
        <v>3</v>
      </c>
      <c r="W425" s="140" t="s">
        <v>40</v>
      </c>
      <c r="X425" s="141"/>
      <c r="Y425" s="141"/>
      <c r="Z425" s="141" t="s">
        <v>63</v>
      </c>
    </row>
    <row r="426" spans="21:26" x14ac:dyDescent="0.2">
      <c r="U426" s="152" t="s">
        <v>504</v>
      </c>
      <c r="V426" s="155">
        <v>7</v>
      </c>
      <c r="W426" s="140"/>
      <c r="X426" s="141"/>
      <c r="Y426" s="141"/>
      <c r="Z426" s="141" t="s">
        <v>21</v>
      </c>
    </row>
    <row r="427" spans="21:26" x14ac:dyDescent="0.2">
      <c r="U427" s="152" t="s">
        <v>505</v>
      </c>
      <c r="V427" s="155">
        <v>8</v>
      </c>
      <c r="W427" s="140"/>
      <c r="X427" s="141"/>
      <c r="Y427" s="141"/>
      <c r="Z427" s="141" t="s">
        <v>21</v>
      </c>
    </row>
    <row r="428" spans="21:26" x14ac:dyDescent="0.2">
      <c r="U428" s="152" t="s">
        <v>506</v>
      </c>
      <c r="V428" s="155">
        <v>1</v>
      </c>
      <c r="W428" s="140"/>
      <c r="X428" s="141"/>
      <c r="Y428" s="141"/>
      <c r="Z428" s="141" t="s">
        <v>21</v>
      </c>
    </row>
    <row r="429" spans="21:26" x14ac:dyDescent="0.2">
      <c r="U429" s="152" t="s">
        <v>507</v>
      </c>
      <c r="V429" s="155">
        <v>8</v>
      </c>
      <c r="W429" s="140" t="s">
        <v>40</v>
      </c>
      <c r="X429" s="141"/>
      <c r="Y429" s="141"/>
      <c r="Z429" s="141" t="s">
        <v>63</v>
      </c>
    </row>
    <row r="430" spans="21:26" x14ac:dyDescent="0.2">
      <c r="U430" s="152" t="s">
        <v>508</v>
      </c>
      <c r="V430" s="155">
        <v>8</v>
      </c>
      <c r="W430" s="140" t="s">
        <v>40</v>
      </c>
      <c r="X430" s="141"/>
      <c r="Y430" s="141"/>
      <c r="Z430" s="141" t="s">
        <v>63</v>
      </c>
    </row>
    <row r="431" spans="21:26" x14ac:dyDescent="0.2">
      <c r="U431" s="152" t="s">
        <v>509</v>
      </c>
      <c r="V431" s="155">
        <v>4</v>
      </c>
      <c r="W431" s="140"/>
      <c r="X431" s="141"/>
      <c r="Y431" s="141"/>
      <c r="Z431" s="141" t="s">
        <v>21</v>
      </c>
    </row>
    <row r="432" spans="21:26" x14ac:dyDescent="0.2">
      <c r="U432" s="152" t="s">
        <v>510</v>
      </c>
      <c r="V432" s="155">
        <v>6</v>
      </c>
      <c r="W432" s="140"/>
      <c r="X432" s="141"/>
      <c r="Y432" s="141"/>
      <c r="Z432" s="141" t="s">
        <v>21</v>
      </c>
    </row>
    <row r="433" spans="21:26" x14ac:dyDescent="0.2">
      <c r="U433" s="152" t="s">
        <v>511</v>
      </c>
      <c r="V433" s="155">
        <v>9</v>
      </c>
      <c r="W433" s="140"/>
      <c r="X433" s="141"/>
      <c r="Y433" s="141"/>
      <c r="Z433" s="141" t="s">
        <v>21</v>
      </c>
    </row>
    <row r="434" spans="21:26" x14ac:dyDescent="0.2">
      <c r="U434" s="152" t="s">
        <v>512</v>
      </c>
      <c r="V434" s="155">
        <v>7</v>
      </c>
      <c r="W434" s="140"/>
      <c r="X434" s="141"/>
      <c r="Y434" s="141"/>
      <c r="Z434" s="141" t="s">
        <v>21</v>
      </c>
    </row>
    <row r="435" spans="21:26" x14ac:dyDescent="0.2">
      <c r="U435" s="152" t="s">
        <v>513</v>
      </c>
      <c r="V435" s="155">
        <v>9</v>
      </c>
      <c r="W435" s="140"/>
      <c r="X435" s="141"/>
      <c r="Y435" s="141"/>
      <c r="Z435" s="141" t="s">
        <v>21</v>
      </c>
    </row>
    <row r="436" spans="21:26" x14ac:dyDescent="0.2">
      <c r="U436" s="152" t="s">
        <v>514</v>
      </c>
      <c r="V436" s="155">
        <v>8</v>
      </c>
      <c r="W436" s="140"/>
      <c r="X436" s="141"/>
      <c r="Y436" s="141"/>
      <c r="Z436" s="141" t="s">
        <v>21</v>
      </c>
    </row>
    <row r="437" spans="21:26" x14ac:dyDescent="0.2">
      <c r="U437" s="152" t="s">
        <v>515</v>
      </c>
      <c r="V437" s="155">
        <v>8</v>
      </c>
      <c r="W437" s="140"/>
      <c r="X437" s="141"/>
      <c r="Y437" s="141"/>
      <c r="Z437" s="141" t="s">
        <v>21</v>
      </c>
    </row>
    <row r="438" spans="21:26" x14ac:dyDescent="0.2">
      <c r="U438" s="152" t="s">
        <v>516</v>
      </c>
      <c r="V438" s="155">
        <v>9</v>
      </c>
      <c r="W438" s="140" t="s">
        <v>40</v>
      </c>
      <c r="X438" s="141"/>
      <c r="Y438" s="141"/>
      <c r="Z438" s="141" t="s">
        <v>63</v>
      </c>
    </row>
    <row r="439" spans="21:26" x14ac:dyDescent="0.2">
      <c r="U439" s="152" t="s">
        <v>517</v>
      </c>
      <c r="V439" s="156">
        <v>7</v>
      </c>
      <c r="W439" s="140"/>
      <c r="X439" s="141"/>
      <c r="Y439" s="141"/>
      <c r="Z439" s="141" t="s">
        <v>21</v>
      </c>
    </row>
    <row r="440" spans="21:26" x14ac:dyDescent="0.2">
      <c r="U440" s="152" t="s">
        <v>518</v>
      </c>
      <c r="V440" s="156">
        <v>9</v>
      </c>
      <c r="W440" s="140"/>
      <c r="X440" s="141"/>
      <c r="Y440" s="141"/>
      <c r="Z440" s="141" t="s">
        <v>21</v>
      </c>
    </row>
    <row r="441" spans="21:26" x14ac:dyDescent="0.2">
      <c r="U441" s="152" t="s">
        <v>519</v>
      </c>
      <c r="V441" s="156">
        <v>7</v>
      </c>
      <c r="W441" s="140"/>
      <c r="X441" s="141"/>
      <c r="Y441" s="141"/>
      <c r="Z441" s="141" t="s">
        <v>21</v>
      </c>
    </row>
    <row r="442" spans="21:26" x14ac:dyDescent="0.2">
      <c r="U442" s="152" t="s">
        <v>520</v>
      </c>
      <c r="V442" s="156">
        <v>4</v>
      </c>
      <c r="W442" s="140"/>
      <c r="X442" s="141"/>
      <c r="Y442" s="141"/>
      <c r="Z442" s="141" t="s">
        <v>21</v>
      </c>
    </row>
    <row r="443" spans="21:26" x14ac:dyDescent="0.2">
      <c r="U443" s="152" t="s">
        <v>521</v>
      </c>
      <c r="V443" s="156">
        <v>4</v>
      </c>
      <c r="W443" s="140"/>
      <c r="X443" s="141"/>
      <c r="Y443" s="141"/>
      <c r="Z443" s="141" t="s">
        <v>21</v>
      </c>
    </row>
    <row r="444" spans="21:26" x14ac:dyDescent="0.2">
      <c r="U444" s="152" t="s">
        <v>522</v>
      </c>
      <c r="V444" s="156">
        <v>7</v>
      </c>
      <c r="W444" s="140" t="s">
        <v>40</v>
      </c>
      <c r="X444" s="141"/>
      <c r="Y444" s="141"/>
      <c r="Z444" s="141" t="s">
        <v>63</v>
      </c>
    </row>
    <row r="445" spans="21:26" x14ac:dyDescent="0.2">
      <c r="U445" s="152" t="s">
        <v>523</v>
      </c>
      <c r="V445" s="156">
        <v>5</v>
      </c>
      <c r="W445" s="140"/>
      <c r="X445" s="141"/>
      <c r="Y445" s="141"/>
      <c r="Z445" s="141" t="s">
        <v>21</v>
      </c>
    </row>
    <row r="446" spans="21:26" x14ac:dyDescent="0.2">
      <c r="U446" s="152" t="s">
        <v>524</v>
      </c>
      <c r="V446" s="156">
        <v>9</v>
      </c>
      <c r="W446" s="140"/>
      <c r="X446" s="141"/>
      <c r="Y446" s="141"/>
      <c r="Z446" s="141" t="s">
        <v>21</v>
      </c>
    </row>
    <row r="447" spans="21:26" x14ac:dyDescent="0.2">
      <c r="U447" s="152" t="s">
        <v>525</v>
      </c>
      <c r="V447" s="156">
        <v>9</v>
      </c>
      <c r="W447" s="140"/>
      <c r="X447" s="141"/>
      <c r="Y447" s="141"/>
      <c r="Z447" s="141" t="s">
        <v>21</v>
      </c>
    </row>
    <row r="448" spans="21:26" x14ac:dyDescent="0.2">
      <c r="U448" s="152" t="s">
        <v>526</v>
      </c>
      <c r="V448" s="156">
        <v>9</v>
      </c>
      <c r="W448" s="140"/>
      <c r="X448" s="141"/>
      <c r="Y448" s="141"/>
      <c r="Z448" s="141" t="s">
        <v>21</v>
      </c>
    </row>
    <row r="449" spans="21:26" x14ac:dyDescent="0.2">
      <c r="U449" s="152" t="s">
        <v>527</v>
      </c>
      <c r="V449" s="156">
        <v>7</v>
      </c>
      <c r="W449" s="140"/>
      <c r="X449" s="141"/>
      <c r="Y449" s="141"/>
      <c r="Z449" s="141" t="s">
        <v>21</v>
      </c>
    </row>
    <row r="450" spans="21:26" x14ac:dyDescent="0.2">
      <c r="U450" s="152" t="s">
        <v>528</v>
      </c>
      <c r="V450" s="156">
        <v>9</v>
      </c>
      <c r="W450" s="140"/>
      <c r="X450" s="141"/>
      <c r="Y450" s="141"/>
      <c r="Z450" s="141" t="s">
        <v>21</v>
      </c>
    </row>
    <row r="451" spans="21:26" x14ac:dyDescent="0.2">
      <c r="U451" s="152" t="s">
        <v>529</v>
      </c>
      <c r="V451" s="156">
        <v>3</v>
      </c>
      <c r="W451" s="140"/>
      <c r="X451" s="141"/>
      <c r="Y451" s="141"/>
      <c r="Z451" s="141" t="s">
        <v>21</v>
      </c>
    </row>
    <row r="452" spans="21:26" x14ac:dyDescent="0.2">
      <c r="U452" s="152" t="s">
        <v>530</v>
      </c>
      <c r="V452" s="156">
        <v>7</v>
      </c>
      <c r="W452" s="140"/>
      <c r="X452" s="141"/>
      <c r="Y452" s="141"/>
      <c r="Z452" s="141" t="s">
        <v>21</v>
      </c>
    </row>
    <row r="453" spans="21:26" x14ac:dyDescent="0.2">
      <c r="U453" s="152" t="s">
        <v>531</v>
      </c>
      <c r="V453" s="156">
        <v>9</v>
      </c>
      <c r="W453" s="140"/>
      <c r="X453" s="141"/>
      <c r="Y453" s="141"/>
      <c r="Z453" s="141" t="s">
        <v>21</v>
      </c>
    </row>
    <row r="454" spans="21:26" x14ac:dyDescent="0.2">
      <c r="U454" s="152" t="s">
        <v>532</v>
      </c>
      <c r="V454" s="156">
        <v>5</v>
      </c>
      <c r="W454" s="140"/>
      <c r="X454" s="141"/>
      <c r="Y454" s="141"/>
      <c r="Z454" s="141" t="s">
        <v>21</v>
      </c>
    </row>
    <row r="455" spans="21:26" x14ac:dyDescent="0.2">
      <c r="U455" s="152" t="s">
        <v>533</v>
      </c>
      <c r="V455" s="156">
        <v>9</v>
      </c>
      <c r="W455" s="140"/>
      <c r="X455" s="141"/>
      <c r="Y455" s="141"/>
      <c r="Z455" s="141" t="s">
        <v>21</v>
      </c>
    </row>
    <row r="456" spans="21:26" x14ac:dyDescent="0.2">
      <c r="U456" s="152" t="s">
        <v>534</v>
      </c>
      <c r="V456" s="156">
        <v>9</v>
      </c>
      <c r="W456" s="140"/>
      <c r="X456" s="141"/>
      <c r="Y456" s="141"/>
      <c r="Z456" s="141" t="s">
        <v>21</v>
      </c>
    </row>
    <row r="457" spans="21:26" x14ac:dyDescent="0.2">
      <c r="U457" s="152" t="s">
        <v>535</v>
      </c>
      <c r="V457" s="155">
        <v>8</v>
      </c>
      <c r="W457" s="140"/>
      <c r="X457" s="141"/>
      <c r="Y457" s="141"/>
      <c r="Z457" s="141" t="s">
        <v>21</v>
      </c>
    </row>
    <row r="458" spans="21:26" x14ac:dyDescent="0.2">
      <c r="U458" s="152" t="s">
        <v>536</v>
      </c>
      <c r="V458" s="155">
        <v>4</v>
      </c>
      <c r="W458" s="140"/>
      <c r="X458" s="141"/>
      <c r="Y458" s="141"/>
      <c r="Z458" s="141" t="s">
        <v>21</v>
      </c>
    </row>
    <row r="459" spans="21:26" x14ac:dyDescent="0.2">
      <c r="U459" s="152" t="s">
        <v>537</v>
      </c>
      <c r="V459" s="155">
        <v>4</v>
      </c>
      <c r="W459" s="140" t="s">
        <v>40</v>
      </c>
      <c r="X459" s="141"/>
      <c r="Y459" s="141"/>
      <c r="Z459" s="141" t="s">
        <v>63</v>
      </c>
    </row>
    <row r="460" spans="21:26" x14ac:dyDescent="0.2">
      <c r="U460" s="152" t="s">
        <v>538</v>
      </c>
      <c r="V460" s="155">
        <v>5</v>
      </c>
      <c r="W460" s="140"/>
      <c r="X460" s="141"/>
      <c r="Y460" s="141"/>
      <c r="Z460" s="141" t="s">
        <v>21</v>
      </c>
    </row>
    <row r="461" spans="21:26" x14ac:dyDescent="0.2">
      <c r="U461" s="152" t="s">
        <v>539</v>
      </c>
      <c r="V461" s="155">
        <v>8</v>
      </c>
      <c r="W461" s="140"/>
      <c r="X461" s="141"/>
      <c r="Y461" s="141"/>
      <c r="Z461" s="141" t="s">
        <v>21</v>
      </c>
    </row>
    <row r="462" spans="21:26" x14ac:dyDescent="0.2">
      <c r="U462" s="152" t="s">
        <v>540</v>
      </c>
      <c r="V462" s="155">
        <v>9</v>
      </c>
      <c r="W462" s="140"/>
      <c r="X462" s="141"/>
      <c r="Y462" s="141"/>
      <c r="Z462" s="141" t="s">
        <v>21</v>
      </c>
    </row>
    <row r="463" spans="21:26" x14ac:dyDescent="0.2">
      <c r="U463" s="152" t="s">
        <v>541</v>
      </c>
      <c r="V463" s="155">
        <v>7</v>
      </c>
      <c r="W463" s="140"/>
      <c r="X463" s="141"/>
      <c r="Y463" s="141"/>
      <c r="Z463" s="141" t="s">
        <v>21</v>
      </c>
    </row>
    <row r="464" spans="21:26" x14ac:dyDescent="0.2">
      <c r="U464" s="152" t="s">
        <v>542</v>
      </c>
      <c r="V464" s="155">
        <v>7</v>
      </c>
      <c r="W464" s="140"/>
      <c r="X464" s="141"/>
      <c r="Y464" s="141"/>
      <c r="Z464" s="141" t="s">
        <v>21</v>
      </c>
    </row>
    <row r="465" spans="21:26" x14ac:dyDescent="0.2">
      <c r="U465" s="152" t="s">
        <v>543</v>
      </c>
      <c r="V465" s="155">
        <v>3</v>
      </c>
      <c r="W465" s="140" t="s">
        <v>40</v>
      </c>
      <c r="X465" s="141"/>
      <c r="Y465" s="141"/>
      <c r="Z465" s="141" t="s">
        <v>63</v>
      </c>
    </row>
    <row r="466" spans="21:26" x14ac:dyDescent="0.2">
      <c r="U466" s="152" t="s">
        <v>544</v>
      </c>
      <c r="V466" s="155">
        <v>6</v>
      </c>
      <c r="W466" s="140"/>
      <c r="X466" s="141"/>
      <c r="Y466" s="141"/>
      <c r="Z466" s="141" t="s">
        <v>21</v>
      </c>
    </row>
    <row r="467" spans="21:26" x14ac:dyDescent="0.2">
      <c r="U467" s="152" t="s">
        <v>545</v>
      </c>
      <c r="V467" s="155">
        <v>9</v>
      </c>
      <c r="W467" s="140"/>
      <c r="X467" s="141"/>
      <c r="Y467" s="141"/>
      <c r="Z467" s="141" t="s">
        <v>21</v>
      </c>
    </row>
    <row r="468" spans="21:26" x14ac:dyDescent="0.2">
      <c r="U468" s="152" t="s">
        <v>546</v>
      </c>
      <c r="V468" s="155">
        <v>9</v>
      </c>
      <c r="W468" s="140"/>
      <c r="X468" s="141"/>
      <c r="Y468" s="141"/>
      <c r="Z468" s="141" t="s">
        <v>21</v>
      </c>
    </row>
    <row r="469" spans="21:26" x14ac:dyDescent="0.2">
      <c r="U469" s="152" t="s">
        <v>547</v>
      </c>
      <c r="V469" s="155">
        <v>8</v>
      </c>
      <c r="W469" s="140"/>
      <c r="X469" s="141"/>
      <c r="Y469" s="141"/>
      <c r="Z469" s="141" t="s">
        <v>21</v>
      </c>
    </row>
    <row r="470" spans="21:26" x14ac:dyDescent="0.2">
      <c r="U470" s="152" t="s">
        <v>548</v>
      </c>
      <c r="V470" s="155">
        <v>9</v>
      </c>
      <c r="W470" s="140"/>
      <c r="X470" s="141"/>
      <c r="Y470" s="141"/>
      <c r="Z470" s="141" t="s">
        <v>21</v>
      </c>
    </row>
    <row r="471" spans="21:26" x14ac:dyDescent="0.2">
      <c r="U471" s="152" t="s">
        <v>549</v>
      </c>
      <c r="V471" s="155">
        <v>5</v>
      </c>
      <c r="W471" s="140"/>
      <c r="X471" s="141"/>
      <c r="Y471" s="141"/>
      <c r="Z471" s="141" t="s">
        <v>21</v>
      </c>
    </row>
    <row r="472" spans="21:26" x14ac:dyDescent="0.2">
      <c r="U472" s="152" t="s">
        <v>550</v>
      </c>
      <c r="V472" s="155">
        <v>9</v>
      </c>
      <c r="W472" s="140" t="s">
        <v>40</v>
      </c>
      <c r="X472" s="141"/>
      <c r="Y472" s="141"/>
      <c r="Z472" s="141" t="s">
        <v>63</v>
      </c>
    </row>
    <row r="473" spans="21:26" x14ac:dyDescent="0.2">
      <c r="U473" s="152" t="s">
        <v>551</v>
      </c>
      <c r="V473" s="155">
        <v>7</v>
      </c>
      <c r="W473" s="140"/>
      <c r="X473" s="141"/>
      <c r="Y473" s="141"/>
      <c r="Z473" s="141" t="s">
        <v>21</v>
      </c>
    </row>
    <row r="474" spans="21:26" x14ac:dyDescent="0.2">
      <c r="U474" s="152" t="s">
        <v>552</v>
      </c>
      <c r="V474" s="155">
        <v>9</v>
      </c>
      <c r="W474" s="140"/>
      <c r="X474" s="141"/>
      <c r="Y474" s="141"/>
      <c r="Z474" s="141" t="s">
        <v>21</v>
      </c>
    </row>
    <row r="475" spans="21:26" x14ac:dyDescent="0.2">
      <c r="U475" s="152" t="s">
        <v>553</v>
      </c>
      <c r="V475" s="155">
        <v>9</v>
      </c>
      <c r="W475" s="140"/>
      <c r="X475" s="141"/>
      <c r="Y475" s="141"/>
      <c r="Z475" s="141" t="s">
        <v>21</v>
      </c>
    </row>
    <row r="476" spans="21:26" x14ac:dyDescent="0.2">
      <c r="U476" s="152" t="s">
        <v>554</v>
      </c>
      <c r="V476" s="155">
        <v>6</v>
      </c>
      <c r="W476" s="140"/>
      <c r="X476" s="141"/>
      <c r="Y476" s="141"/>
      <c r="Z476" s="141" t="s">
        <v>21</v>
      </c>
    </row>
    <row r="477" spans="21:26" x14ac:dyDescent="0.2">
      <c r="U477" s="152" t="s">
        <v>555</v>
      </c>
      <c r="V477" s="155">
        <v>3</v>
      </c>
      <c r="W477" s="140"/>
      <c r="X477" s="141"/>
      <c r="Y477" s="141"/>
      <c r="Z477" s="141" t="s">
        <v>21</v>
      </c>
    </row>
    <row r="478" spans="21:26" x14ac:dyDescent="0.2">
      <c r="U478" s="152" t="s">
        <v>556</v>
      </c>
      <c r="V478" s="155">
        <v>9</v>
      </c>
      <c r="W478" s="140"/>
      <c r="X478" s="141"/>
      <c r="Y478" s="141"/>
      <c r="Z478" s="141" t="s">
        <v>21</v>
      </c>
    </row>
    <row r="479" spans="21:26" x14ac:dyDescent="0.2">
      <c r="U479" s="152" t="s">
        <v>557</v>
      </c>
      <c r="V479" s="155">
        <v>9</v>
      </c>
      <c r="W479" s="140" t="s">
        <v>40</v>
      </c>
      <c r="X479" s="141"/>
      <c r="Y479" s="141"/>
      <c r="Z479" s="141" t="s">
        <v>63</v>
      </c>
    </row>
    <row r="480" spans="21:26" x14ac:dyDescent="0.2">
      <c r="U480" s="152" t="s">
        <v>558</v>
      </c>
      <c r="V480" s="155">
        <v>7</v>
      </c>
      <c r="W480" s="140"/>
      <c r="X480" s="141"/>
      <c r="Y480" s="141"/>
      <c r="Z480" s="141" t="s">
        <v>21</v>
      </c>
    </row>
    <row r="481" spans="21:26" x14ac:dyDescent="0.2">
      <c r="U481" s="152" t="s">
        <v>559</v>
      </c>
      <c r="V481" s="155">
        <v>3</v>
      </c>
      <c r="W481" s="140"/>
      <c r="X481" s="141"/>
      <c r="Y481" s="141"/>
      <c r="Z481" s="141" t="s">
        <v>21</v>
      </c>
    </row>
    <row r="482" spans="21:26" x14ac:dyDescent="0.2">
      <c r="U482" s="152" t="s">
        <v>560</v>
      </c>
      <c r="V482" s="155">
        <v>9</v>
      </c>
      <c r="W482" s="140" t="s">
        <v>40</v>
      </c>
      <c r="X482" s="141"/>
      <c r="Y482" s="141" t="s">
        <v>40</v>
      </c>
      <c r="Z482" s="141" t="s">
        <v>41</v>
      </c>
    </row>
    <row r="483" spans="21:26" x14ac:dyDescent="0.2">
      <c r="U483" s="152" t="s">
        <v>561</v>
      </c>
      <c r="V483" s="155">
        <v>9</v>
      </c>
      <c r="W483" s="140"/>
      <c r="X483" s="141"/>
      <c r="Y483" s="141"/>
      <c r="Z483" s="141" t="s">
        <v>21</v>
      </c>
    </row>
    <row r="484" spans="21:26" x14ac:dyDescent="0.2">
      <c r="U484" s="152" t="s">
        <v>562</v>
      </c>
      <c r="V484" s="155">
        <v>4</v>
      </c>
      <c r="W484" s="140"/>
      <c r="X484" s="141"/>
      <c r="Y484" s="141"/>
      <c r="Z484" s="141" t="s">
        <v>21</v>
      </c>
    </row>
    <row r="485" spans="21:26" x14ac:dyDescent="0.2">
      <c r="U485" s="152" t="s">
        <v>563</v>
      </c>
      <c r="V485" s="155">
        <v>3</v>
      </c>
      <c r="W485" s="140"/>
      <c r="X485" s="141"/>
      <c r="Y485" s="141"/>
      <c r="Z485" s="141" t="s">
        <v>21</v>
      </c>
    </row>
    <row r="486" spans="21:26" x14ac:dyDescent="0.2">
      <c r="U486" s="152" t="s">
        <v>564</v>
      </c>
      <c r="V486" s="155">
        <v>8</v>
      </c>
      <c r="W486" s="140" t="s">
        <v>40</v>
      </c>
      <c r="X486" s="141"/>
      <c r="Y486" s="141" t="s">
        <v>40</v>
      </c>
      <c r="Z486" s="141" t="s">
        <v>41</v>
      </c>
    </row>
    <row r="487" spans="21:26" x14ac:dyDescent="0.2">
      <c r="U487" s="152" t="s">
        <v>565</v>
      </c>
      <c r="V487" s="155">
        <v>8</v>
      </c>
      <c r="W487" s="140" t="s">
        <v>40</v>
      </c>
      <c r="X487" s="141"/>
      <c r="Y487" s="141" t="s">
        <v>40</v>
      </c>
      <c r="Z487" s="141" t="s">
        <v>41</v>
      </c>
    </row>
    <row r="488" spans="21:26" x14ac:dyDescent="0.2">
      <c r="U488" s="152" t="s">
        <v>566</v>
      </c>
      <c r="V488" s="155">
        <v>7</v>
      </c>
      <c r="W488" s="140" t="s">
        <v>40</v>
      </c>
      <c r="X488" s="141"/>
      <c r="Y488" s="141"/>
      <c r="Z488" s="141" t="s">
        <v>63</v>
      </c>
    </row>
    <row r="489" spans="21:26" x14ac:dyDescent="0.2">
      <c r="U489" s="152" t="s">
        <v>567</v>
      </c>
      <c r="V489" s="155">
        <v>7</v>
      </c>
      <c r="W489" s="140"/>
      <c r="X489" s="141"/>
      <c r="Y489" s="141"/>
      <c r="Z489" s="141" t="s">
        <v>21</v>
      </c>
    </row>
    <row r="490" spans="21:26" x14ac:dyDescent="0.2">
      <c r="U490" s="152" t="s">
        <v>568</v>
      </c>
      <c r="V490" s="155">
        <v>9</v>
      </c>
      <c r="W490" s="140"/>
      <c r="X490" s="141"/>
      <c r="Y490" s="141"/>
      <c r="Z490" s="141" t="s">
        <v>21</v>
      </c>
    </row>
    <row r="491" spans="21:26" x14ac:dyDescent="0.2">
      <c r="U491" s="152" t="s">
        <v>569</v>
      </c>
      <c r="V491" s="155">
        <v>5</v>
      </c>
      <c r="W491" s="140"/>
      <c r="X491" s="141"/>
      <c r="Y491" s="141"/>
      <c r="Z491" s="141" t="s">
        <v>21</v>
      </c>
    </row>
    <row r="492" spans="21:26" x14ac:dyDescent="0.2">
      <c r="U492" s="152" t="s">
        <v>570</v>
      </c>
      <c r="V492" s="155">
        <v>9</v>
      </c>
      <c r="W492" s="140"/>
      <c r="X492" s="141" t="s">
        <v>40</v>
      </c>
      <c r="Y492" s="141"/>
      <c r="Z492" s="141" t="s">
        <v>85</v>
      </c>
    </row>
    <row r="493" spans="21:26" x14ac:dyDescent="0.2">
      <c r="U493" s="152" t="s">
        <v>571</v>
      </c>
      <c r="V493" s="155">
        <v>4</v>
      </c>
      <c r="W493" s="140"/>
      <c r="X493" s="141"/>
      <c r="Y493" s="141"/>
      <c r="Z493" s="141" t="s">
        <v>21</v>
      </c>
    </row>
    <row r="494" spans="21:26" x14ac:dyDescent="0.2">
      <c r="U494" s="152" t="s">
        <v>572</v>
      </c>
      <c r="V494" s="155">
        <v>8</v>
      </c>
      <c r="W494" s="140" t="s">
        <v>40</v>
      </c>
      <c r="X494" s="141"/>
      <c r="Y494" s="141"/>
      <c r="Z494" s="141" t="s">
        <v>63</v>
      </c>
    </row>
    <row r="495" spans="21:26" x14ac:dyDescent="0.2">
      <c r="U495" s="152" t="s">
        <v>573</v>
      </c>
      <c r="V495" s="155">
        <v>7</v>
      </c>
      <c r="W495" s="140"/>
      <c r="X495" s="141"/>
      <c r="Y495" s="141"/>
      <c r="Z495" s="141" t="s">
        <v>21</v>
      </c>
    </row>
    <row r="496" spans="21:26" x14ac:dyDescent="0.2">
      <c r="U496" s="152" t="s">
        <v>574</v>
      </c>
      <c r="V496" s="155">
        <v>3</v>
      </c>
      <c r="W496" s="140"/>
      <c r="X496" s="141"/>
      <c r="Y496" s="141"/>
      <c r="Z496" s="141" t="s">
        <v>21</v>
      </c>
    </row>
    <row r="497" spans="21:26" x14ac:dyDescent="0.2">
      <c r="U497" s="152" t="s">
        <v>575</v>
      </c>
      <c r="V497" s="155">
        <v>9</v>
      </c>
      <c r="W497" s="140" t="s">
        <v>40</v>
      </c>
      <c r="X497" s="141"/>
      <c r="Y497" s="141" t="s">
        <v>40</v>
      </c>
      <c r="Z497" s="141" t="s">
        <v>41</v>
      </c>
    </row>
    <row r="498" spans="21:26" x14ac:dyDescent="0.2">
      <c r="U498" s="152" t="s">
        <v>38</v>
      </c>
      <c r="V498" s="155">
        <v>2</v>
      </c>
      <c r="W498" s="140" t="s">
        <v>40</v>
      </c>
      <c r="X498" s="141"/>
      <c r="Y498" s="141" t="s">
        <v>40</v>
      </c>
      <c r="Z498" s="141" t="s">
        <v>41</v>
      </c>
    </row>
    <row r="499" spans="21:26" x14ac:dyDescent="0.2">
      <c r="U499" s="152" t="s">
        <v>576</v>
      </c>
      <c r="V499" s="155">
        <v>10</v>
      </c>
      <c r="W499" s="140"/>
      <c r="X499" s="141"/>
      <c r="Y499" s="141"/>
      <c r="Z499" s="141" t="s">
        <v>21</v>
      </c>
    </row>
    <row r="500" spans="21:26" x14ac:dyDescent="0.2">
      <c r="U500" s="152" t="s">
        <v>577</v>
      </c>
      <c r="V500" s="155">
        <v>5</v>
      </c>
      <c r="W500" s="140"/>
      <c r="X500" s="141" t="s">
        <v>40</v>
      </c>
      <c r="Y500" s="141"/>
      <c r="Z500" s="141" t="s">
        <v>85</v>
      </c>
    </row>
    <row r="501" spans="21:26" x14ac:dyDescent="0.2">
      <c r="U501" s="152" t="s">
        <v>578</v>
      </c>
      <c r="V501" s="155">
        <v>7</v>
      </c>
      <c r="W501" s="140"/>
      <c r="X501" s="141"/>
      <c r="Y501" s="141"/>
      <c r="Z501" s="141" t="s">
        <v>21</v>
      </c>
    </row>
    <row r="502" spans="21:26" x14ac:dyDescent="0.2">
      <c r="U502" s="152" t="s">
        <v>579</v>
      </c>
      <c r="V502" s="155">
        <v>8</v>
      </c>
      <c r="W502" s="140" t="s">
        <v>40</v>
      </c>
      <c r="X502" s="141"/>
      <c r="Y502" s="141"/>
      <c r="Z502" s="141" t="s">
        <v>63</v>
      </c>
    </row>
    <row r="503" spans="21:26" x14ac:dyDescent="0.2">
      <c r="U503" s="152" t="s">
        <v>580</v>
      </c>
      <c r="V503" s="155">
        <v>7</v>
      </c>
      <c r="W503" s="140"/>
      <c r="X503" s="141"/>
      <c r="Y503" s="141"/>
      <c r="Z503" s="141" t="s">
        <v>21</v>
      </c>
    </row>
    <row r="504" spans="21:26" x14ac:dyDescent="0.2">
      <c r="U504" s="152" t="s">
        <v>581</v>
      </c>
      <c r="V504" s="155">
        <v>5</v>
      </c>
      <c r="W504" s="140"/>
      <c r="X504" s="141" t="s">
        <v>40</v>
      </c>
      <c r="Y504" s="141"/>
      <c r="Z504" s="141" t="s">
        <v>85</v>
      </c>
    </row>
    <row r="505" spans="21:26" x14ac:dyDescent="0.2">
      <c r="U505" s="152" t="s">
        <v>582</v>
      </c>
      <c r="V505" s="155">
        <v>9</v>
      </c>
      <c r="W505" s="140"/>
      <c r="X505" s="141"/>
      <c r="Y505" s="141"/>
      <c r="Z505" s="141" t="s">
        <v>21</v>
      </c>
    </row>
    <row r="506" spans="21:26" x14ac:dyDescent="0.2">
      <c r="U506" s="152" t="s">
        <v>583</v>
      </c>
      <c r="V506" s="155">
        <v>2</v>
      </c>
      <c r="W506" s="140"/>
      <c r="X506" s="141"/>
      <c r="Y506" s="141"/>
      <c r="Z506" s="141" t="s">
        <v>21</v>
      </c>
    </row>
    <row r="507" spans="21:26" x14ac:dyDescent="0.2">
      <c r="U507" s="152" t="s">
        <v>584</v>
      </c>
      <c r="V507" s="155">
        <v>7</v>
      </c>
      <c r="W507" s="140"/>
      <c r="X507" s="141"/>
      <c r="Y507" s="141"/>
      <c r="Z507" s="141" t="s">
        <v>21</v>
      </c>
    </row>
    <row r="508" spans="21:26" x14ac:dyDescent="0.2">
      <c r="U508" s="152" t="s">
        <v>585</v>
      </c>
      <c r="V508" s="155">
        <v>7</v>
      </c>
      <c r="W508" s="140"/>
      <c r="X508" s="141"/>
      <c r="Y508" s="141"/>
      <c r="Z508" s="141" t="s">
        <v>21</v>
      </c>
    </row>
    <row r="509" spans="21:26" x14ac:dyDescent="0.2">
      <c r="U509" s="152" t="s">
        <v>586</v>
      </c>
      <c r="V509" s="155">
        <v>7</v>
      </c>
      <c r="W509" s="140"/>
      <c r="X509" s="141"/>
      <c r="Y509" s="141"/>
      <c r="Z509" s="141" t="s">
        <v>21</v>
      </c>
    </row>
    <row r="510" spans="21:26" x14ac:dyDescent="0.2">
      <c r="U510" s="152" t="s">
        <v>587</v>
      </c>
      <c r="V510" s="155">
        <v>9</v>
      </c>
      <c r="W510" s="140"/>
      <c r="X510" s="141"/>
      <c r="Y510" s="141"/>
      <c r="Z510" s="141" t="s">
        <v>21</v>
      </c>
    </row>
    <row r="511" spans="21:26" x14ac:dyDescent="0.2">
      <c r="U511" s="152" t="s">
        <v>588</v>
      </c>
      <c r="V511" s="155">
        <v>6</v>
      </c>
      <c r="W511" s="140"/>
      <c r="X511" s="141"/>
      <c r="Y511" s="141"/>
      <c r="Z511" s="141" t="s">
        <v>21</v>
      </c>
    </row>
    <row r="512" spans="21:26" x14ac:dyDescent="0.2">
      <c r="U512" s="152" t="s">
        <v>589</v>
      </c>
      <c r="V512" s="155">
        <v>8</v>
      </c>
      <c r="W512" s="140"/>
      <c r="X512" s="141"/>
      <c r="Y512" s="141"/>
      <c r="Z512" s="141" t="s">
        <v>21</v>
      </c>
    </row>
    <row r="513" spans="21:26" x14ac:dyDescent="0.2">
      <c r="U513" s="152" t="s">
        <v>590</v>
      </c>
      <c r="V513" s="155">
        <v>7</v>
      </c>
      <c r="W513" s="140"/>
      <c r="X513" s="141"/>
      <c r="Y513" s="141"/>
      <c r="Z513" s="141" t="s">
        <v>21</v>
      </c>
    </row>
    <row r="514" spans="21:26" x14ac:dyDescent="0.2">
      <c r="U514" s="152" t="s">
        <v>591</v>
      </c>
      <c r="V514" s="155">
        <v>5</v>
      </c>
      <c r="W514" s="140" t="s">
        <v>40</v>
      </c>
      <c r="X514" s="141"/>
      <c r="Y514" s="141"/>
      <c r="Z514" s="141" t="s">
        <v>63</v>
      </c>
    </row>
    <row r="515" spans="21:26" x14ac:dyDescent="0.2">
      <c r="U515" s="152" t="s">
        <v>592</v>
      </c>
      <c r="V515" s="155">
        <v>8</v>
      </c>
      <c r="W515" s="140" t="s">
        <v>40</v>
      </c>
      <c r="X515" s="141"/>
      <c r="Y515" s="141"/>
      <c r="Z515" s="141" t="s">
        <v>63</v>
      </c>
    </row>
    <row r="516" spans="21:26" x14ac:dyDescent="0.2">
      <c r="U516" s="152" t="s">
        <v>64</v>
      </c>
      <c r="V516" s="155">
        <v>9</v>
      </c>
      <c r="W516" s="140"/>
      <c r="X516" s="141"/>
      <c r="Y516" s="141"/>
      <c r="Z516" s="141" t="s">
        <v>21</v>
      </c>
    </row>
    <row r="517" spans="21:26" x14ac:dyDescent="0.2">
      <c r="U517" s="152" t="s">
        <v>593</v>
      </c>
      <c r="V517" s="155">
        <v>9</v>
      </c>
      <c r="W517" s="140"/>
      <c r="X517" s="141"/>
      <c r="Y517" s="141"/>
      <c r="Z517" s="141" t="s">
        <v>21</v>
      </c>
    </row>
    <row r="518" spans="21:26" x14ac:dyDescent="0.2">
      <c r="U518" s="152" t="s">
        <v>594</v>
      </c>
      <c r="V518" s="155">
        <v>7</v>
      </c>
      <c r="W518" s="140"/>
      <c r="X518" s="141"/>
      <c r="Y518" s="141"/>
      <c r="Z518" s="141" t="s">
        <v>21</v>
      </c>
    </row>
    <row r="519" spans="21:26" x14ac:dyDescent="0.2">
      <c r="U519" s="152" t="s">
        <v>595</v>
      </c>
      <c r="V519" s="155">
        <v>8</v>
      </c>
      <c r="W519" s="140"/>
      <c r="X519" s="141"/>
      <c r="Y519" s="141"/>
      <c r="Z519" s="141" t="s">
        <v>21</v>
      </c>
    </row>
    <row r="520" spans="21:26" x14ac:dyDescent="0.2">
      <c r="U520" s="152" t="s">
        <v>596</v>
      </c>
      <c r="V520" s="155">
        <v>3</v>
      </c>
      <c r="W520" s="140"/>
      <c r="X520" s="141"/>
      <c r="Y520" s="141"/>
      <c r="Z520" s="141" t="s">
        <v>21</v>
      </c>
    </row>
    <row r="521" spans="21:26" x14ac:dyDescent="0.2">
      <c r="U521" s="152" t="s">
        <v>597</v>
      </c>
      <c r="V521" s="155">
        <v>8</v>
      </c>
      <c r="W521" s="140"/>
      <c r="X521" s="141"/>
      <c r="Y521" s="141"/>
      <c r="Z521" s="141" t="s">
        <v>21</v>
      </c>
    </row>
    <row r="522" spans="21:26" x14ac:dyDescent="0.2">
      <c r="U522" s="152" t="s">
        <v>598</v>
      </c>
      <c r="V522" s="155">
        <v>5</v>
      </c>
      <c r="W522" s="140"/>
      <c r="X522" s="141" t="s">
        <v>40</v>
      </c>
      <c r="Y522" s="141"/>
      <c r="Z522" s="141" t="s">
        <v>85</v>
      </c>
    </row>
    <row r="523" spans="21:26" x14ac:dyDescent="0.2">
      <c r="U523" s="152" t="s">
        <v>599</v>
      </c>
      <c r="V523" s="155">
        <v>4</v>
      </c>
      <c r="W523" s="140"/>
      <c r="X523" s="141"/>
      <c r="Y523" s="141"/>
      <c r="Z523" s="141" t="s">
        <v>21</v>
      </c>
    </row>
    <row r="524" spans="21:26" x14ac:dyDescent="0.2">
      <c r="U524" s="152" t="s">
        <v>600</v>
      </c>
      <c r="V524" s="155">
        <v>7</v>
      </c>
      <c r="W524" s="140" t="s">
        <v>40</v>
      </c>
      <c r="X524" s="141"/>
      <c r="Y524" s="141"/>
      <c r="Z524" s="141" t="s">
        <v>63</v>
      </c>
    </row>
    <row r="525" spans="21:26" x14ac:dyDescent="0.2">
      <c r="U525" s="152" t="s">
        <v>601</v>
      </c>
      <c r="V525" s="155">
        <v>3</v>
      </c>
      <c r="W525" s="140"/>
      <c r="X525" s="141"/>
      <c r="Y525" s="141"/>
      <c r="Z525" s="141" t="s">
        <v>21</v>
      </c>
    </row>
    <row r="526" spans="21:26" x14ac:dyDescent="0.2">
      <c r="U526" s="152" t="s">
        <v>602</v>
      </c>
      <c r="V526" s="155">
        <v>1</v>
      </c>
      <c r="W526" s="140"/>
      <c r="X526" s="141"/>
      <c r="Y526" s="141"/>
      <c r="Z526" s="141" t="s">
        <v>21</v>
      </c>
    </row>
    <row r="527" spans="21:26" x14ac:dyDescent="0.2">
      <c r="U527" s="152" t="s">
        <v>603</v>
      </c>
      <c r="V527" s="155">
        <v>7</v>
      </c>
      <c r="W527" s="140"/>
      <c r="X527" s="141"/>
      <c r="Y527" s="141"/>
      <c r="Z527" s="141" t="s">
        <v>21</v>
      </c>
    </row>
    <row r="528" spans="21:26" x14ac:dyDescent="0.2">
      <c r="U528" s="152" t="s">
        <v>604</v>
      </c>
      <c r="V528" s="155">
        <v>7</v>
      </c>
      <c r="W528" s="140" t="s">
        <v>40</v>
      </c>
      <c r="X528" s="141"/>
      <c r="Y528" s="141"/>
      <c r="Z528" s="141" t="s">
        <v>63</v>
      </c>
    </row>
    <row r="529" spans="21:26" x14ac:dyDescent="0.2">
      <c r="U529" s="152" t="s">
        <v>605</v>
      </c>
      <c r="V529" s="155">
        <v>7</v>
      </c>
      <c r="W529" s="140"/>
      <c r="X529" s="141"/>
      <c r="Y529" s="141"/>
      <c r="Z529" s="141" t="s">
        <v>21</v>
      </c>
    </row>
    <row r="530" spans="21:26" x14ac:dyDescent="0.2">
      <c r="U530" s="152" t="s">
        <v>606</v>
      </c>
      <c r="V530" s="155">
        <v>9</v>
      </c>
      <c r="W530" s="140"/>
      <c r="X530" s="141"/>
      <c r="Y530" s="141"/>
      <c r="Z530" s="141" t="s">
        <v>21</v>
      </c>
    </row>
    <row r="531" spans="21:26" x14ac:dyDescent="0.2">
      <c r="U531" s="152" t="s">
        <v>607</v>
      </c>
      <c r="V531" s="155">
        <v>4</v>
      </c>
      <c r="W531" s="140"/>
      <c r="X531" s="141" t="s">
        <v>40</v>
      </c>
      <c r="Y531" s="141"/>
      <c r="Z531" s="141" t="s">
        <v>85</v>
      </c>
    </row>
    <row r="532" spans="21:26" x14ac:dyDescent="0.2">
      <c r="U532" s="152" t="s">
        <v>608</v>
      </c>
      <c r="V532" s="155">
        <v>5</v>
      </c>
      <c r="W532" s="140"/>
      <c r="X532" s="141" t="s">
        <v>40</v>
      </c>
      <c r="Y532" s="141"/>
      <c r="Z532" s="141" t="s">
        <v>85</v>
      </c>
    </row>
    <row r="533" spans="21:26" x14ac:dyDescent="0.2">
      <c r="U533" s="152" t="s">
        <v>67</v>
      </c>
      <c r="V533" s="155">
        <v>9</v>
      </c>
      <c r="W533" s="140"/>
      <c r="X533" s="141"/>
      <c r="Y533" s="141"/>
      <c r="Z533" s="141" t="s">
        <v>21</v>
      </c>
    </row>
    <row r="534" spans="21:26" x14ac:dyDescent="0.2">
      <c r="U534" s="152" t="s">
        <v>609</v>
      </c>
      <c r="V534" s="155">
        <v>8</v>
      </c>
      <c r="W534" s="140"/>
      <c r="X534" s="141"/>
      <c r="Y534" s="141"/>
      <c r="Z534" s="141" t="s">
        <v>21</v>
      </c>
    </row>
    <row r="535" spans="21:26" x14ac:dyDescent="0.2">
      <c r="U535" s="152" t="s">
        <v>610</v>
      </c>
      <c r="V535" s="155">
        <v>5</v>
      </c>
      <c r="W535" s="140" t="s">
        <v>40</v>
      </c>
      <c r="X535" s="141"/>
      <c r="Y535" s="141"/>
      <c r="Z535" s="141" t="s">
        <v>63</v>
      </c>
    </row>
    <row r="536" spans="21:26" x14ac:dyDescent="0.2">
      <c r="U536" s="152" t="s">
        <v>611</v>
      </c>
      <c r="V536" s="155">
        <v>6</v>
      </c>
      <c r="W536" s="140"/>
      <c r="X536" s="141"/>
      <c r="Y536" s="141"/>
      <c r="Z536" s="141" t="s">
        <v>21</v>
      </c>
    </row>
    <row r="537" spans="21:26" x14ac:dyDescent="0.2">
      <c r="U537" s="152" t="s">
        <v>612</v>
      </c>
      <c r="V537" s="155">
        <v>9</v>
      </c>
      <c r="W537" s="140"/>
      <c r="X537" s="141"/>
      <c r="Y537" s="141"/>
      <c r="Z537" s="141" t="s">
        <v>21</v>
      </c>
    </row>
    <row r="538" spans="21:26" x14ac:dyDescent="0.2">
      <c r="U538" s="152" t="s">
        <v>613</v>
      </c>
      <c r="V538" s="155">
        <v>7</v>
      </c>
      <c r="W538" s="140"/>
      <c r="X538" s="141"/>
      <c r="Y538" s="141"/>
      <c r="Z538" s="141" t="s">
        <v>21</v>
      </c>
    </row>
    <row r="539" spans="21:26" x14ac:dyDescent="0.2">
      <c r="U539" s="152" t="s">
        <v>614</v>
      </c>
      <c r="V539" s="155">
        <v>7</v>
      </c>
      <c r="W539" s="140"/>
      <c r="X539" s="141"/>
      <c r="Y539" s="141"/>
      <c r="Z539" s="141" t="s">
        <v>21</v>
      </c>
    </row>
    <row r="540" spans="21:26" x14ac:dyDescent="0.2">
      <c r="U540" s="152" t="s">
        <v>615</v>
      </c>
      <c r="V540" s="155">
        <v>4</v>
      </c>
      <c r="W540" s="140"/>
      <c r="X540" s="141"/>
      <c r="Y540" s="141"/>
      <c r="Z540" s="141" t="s">
        <v>21</v>
      </c>
    </row>
    <row r="541" spans="21:26" x14ac:dyDescent="0.2">
      <c r="U541" s="152" t="s">
        <v>616</v>
      </c>
      <c r="V541" s="155">
        <v>7</v>
      </c>
      <c r="W541" s="140"/>
      <c r="X541" s="141"/>
      <c r="Y541" s="141"/>
      <c r="Z541" s="141" t="s">
        <v>21</v>
      </c>
    </row>
    <row r="542" spans="21:26" x14ac:dyDescent="0.2">
      <c r="U542" s="152" t="s">
        <v>617</v>
      </c>
      <c r="V542" s="155">
        <v>9</v>
      </c>
      <c r="W542" s="140"/>
      <c r="X542" s="141"/>
      <c r="Y542" s="141"/>
      <c r="Z542" s="141" t="s">
        <v>21</v>
      </c>
    </row>
    <row r="543" spans="21:26" x14ac:dyDescent="0.2">
      <c r="U543" s="152" t="s">
        <v>618</v>
      </c>
      <c r="V543" s="155">
        <v>2</v>
      </c>
      <c r="W543" s="140"/>
      <c r="X543" s="141"/>
      <c r="Y543" s="141"/>
      <c r="Z543" s="141" t="s">
        <v>21</v>
      </c>
    </row>
    <row r="544" spans="21:26" x14ac:dyDescent="0.2">
      <c r="U544" s="152" t="s">
        <v>619</v>
      </c>
      <c r="V544" s="155">
        <v>8</v>
      </c>
      <c r="W544" s="140"/>
      <c r="X544" s="141"/>
      <c r="Y544" s="141"/>
      <c r="Z544" s="141" t="s">
        <v>21</v>
      </c>
    </row>
    <row r="545" spans="21:26" x14ac:dyDescent="0.2">
      <c r="U545" s="152" t="s">
        <v>620</v>
      </c>
      <c r="V545" s="155">
        <v>7</v>
      </c>
      <c r="W545" s="140"/>
      <c r="X545" s="141"/>
      <c r="Y545" s="141"/>
      <c r="Z545" s="141" t="s">
        <v>21</v>
      </c>
    </row>
    <row r="546" spans="21:26" x14ac:dyDescent="0.2">
      <c r="U546" s="152" t="s">
        <v>621</v>
      </c>
      <c r="V546" s="155">
        <v>9</v>
      </c>
      <c r="W546" s="140"/>
      <c r="X546" s="141"/>
      <c r="Y546" s="141"/>
      <c r="Z546" s="141" t="s">
        <v>21</v>
      </c>
    </row>
    <row r="547" spans="21:26" x14ac:dyDescent="0.2">
      <c r="U547" s="152" t="s">
        <v>622</v>
      </c>
      <c r="V547" s="155">
        <v>7</v>
      </c>
      <c r="W547" s="140"/>
      <c r="X547" s="141"/>
      <c r="Y547" s="141"/>
      <c r="Z547" s="141" t="s">
        <v>21</v>
      </c>
    </row>
    <row r="548" spans="21:26" x14ac:dyDescent="0.2">
      <c r="U548" s="152" t="s">
        <v>623</v>
      </c>
      <c r="V548" s="155">
        <v>6</v>
      </c>
      <c r="W548" s="140"/>
      <c r="X548" s="141"/>
      <c r="Y548" s="141"/>
      <c r="Z548" s="141" t="s">
        <v>21</v>
      </c>
    </row>
    <row r="549" spans="21:26" x14ac:dyDescent="0.2">
      <c r="U549" s="152" t="s">
        <v>624</v>
      </c>
      <c r="V549" s="155">
        <v>7</v>
      </c>
      <c r="W549" s="140" t="s">
        <v>40</v>
      </c>
      <c r="X549" s="141" t="s">
        <v>40</v>
      </c>
      <c r="Y549" s="141"/>
      <c r="Z549" s="141" t="s">
        <v>85</v>
      </c>
    </row>
    <row r="550" spans="21:26" x14ac:dyDescent="0.2">
      <c r="U550" s="152" t="s">
        <v>625</v>
      </c>
      <c r="V550" s="155">
        <v>5</v>
      </c>
      <c r="W550" s="140"/>
      <c r="X550" s="141"/>
      <c r="Y550" s="141"/>
      <c r="Z550" s="141" t="s">
        <v>21</v>
      </c>
    </row>
    <row r="551" spans="21:26" x14ac:dyDescent="0.2">
      <c r="U551" s="152" t="s">
        <v>626</v>
      </c>
      <c r="V551" s="155">
        <v>7</v>
      </c>
      <c r="W551" s="140"/>
      <c r="X551" s="141"/>
      <c r="Y551" s="141"/>
      <c r="Z551" s="141" t="s">
        <v>21</v>
      </c>
    </row>
    <row r="552" spans="21:26" x14ac:dyDescent="0.2">
      <c r="U552" s="152" t="s">
        <v>627</v>
      </c>
      <c r="V552" s="155">
        <v>9</v>
      </c>
      <c r="W552" s="140"/>
      <c r="X552" s="141"/>
      <c r="Y552" s="141"/>
      <c r="Z552" s="141" t="s">
        <v>21</v>
      </c>
    </row>
    <row r="553" spans="21:26" x14ac:dyDescent="0.2">
      <c r="U553" s="152" t="s">
        <v>628</v>
      </c>
      <c r="V553" s="155">
        <v>7</v>
      </c>
      <c r="W553" s="140"/>
      <c r="X553" s="141"/>
      <c r="Y553" s="141"/>
      <c r="Z553" s="141" t="s">
        <v>21</v>
      </c>
    </row>
    <row r="554" spans="21:26" x14ac:dyDescent="0.2">
      <c r="U554" s="152" t="s">
        <v>629</v>
      </c>
      <c r="V554" s="155">
        <v>4</v>
      </c>
      <c r="W554" s="140"/>
      <c r="X554" s="141"/>
      <c r="Y554" s="141"/>
      <c r="Z554" s="141" t="s">
        <v>21</v>
      </c>
    </row>
    <row r="555" spans="21:26" x14ac:dyDescent="0.2">
      <c r="U555" s="152" t="s">
        <v>630</v>
      </c>
      <c r="V555" s="155">
        <v>4</v>
      </c>
      <c r="W555" s="140"/>
      <c r="X555" s="141"/>
      <c r="Y555" s="141"/>
      <c r="Z555" s="141" t="s">
        <v>21</v>
      </c>
    </row>
    <row r="556" spans="21:26" x14ac:dyDescent="0.2">
      <c r="U556" s="152" t="s">
        <v>631</v>
      </c>
      <c r="V556" s="155">
        <v>4</v>
      </c>
      <c r="W556" s="140"/>
      <c r="X556" s="141"/>
      <c r="Y556" s="141"/>
      <c r="Z556" s="141" t="s">
        <v>21</v>
      </c>
    </row>
    <row r="557" spans="21:26" x14ac:dyDescent="0.2">
      <c r="U557" s="152" t="s">
        <v>632</v>
      </c>
      <c r="V557" s="155">
        <v>2</v>
      </c>
    </row>
    <row r="558" spans="21:26" x14ac:dyDescent="0.2">
      <c r="U558" s="152" t="s">
        <v>633</v>
      </c>
      <c r="V558" s="155">
        <v>9</v>
      </c>
      <c r="W558" s="140" t="s">
        <v>40</v>
      </c>
      <c r="X558" s="141"/>
      <c r="Y558" s="141"/>
      <c r="Z558" s="141" t="s">
        <v>63</v>
      </c>
    </row>
    <row r="559" spans="21:26" x14ac:dyDescent="0.2">
      <c r="U559" s="152" t="s">
        <v>634</v>
      </c>
      <c r="V559" s="155">
        <v>7</v>
      </c>
      <c r="W559" s="140"/>
      <c r="X559" s="141"/>
      <c r="Y559" s="141"/>
      <c r="Z559" s="141" t="s">
        <v>21</v>
      </c>
    </row>
    <row r="560" spans="21:26" x14ac:dyDescent="0.2">
      <c r="U560" s="152" t="s">
        <v>635</v>
      </c>
      <c r="V560" s="155">
        <v>1</v>
      </c>
      <c r="W560" s="140" t="s">
        <v>40</v>
      </c>
      <c r="X560" s="141"/>
      <c r="Y560" s="141"/>
      <c r="Z560" s="141" t="s">
        <v>63</v>
      </c>
    </row>
    <row r="561" spans="21:26" x14ac:dyDescent="0.2">
      <c r="U561" s="152" t="s">
        <v>636</v>
      </c>
      <c r="V561" s="155">
        <v>9</v>
      </c>
      <c r="W561" s="140"/>
      <c r="X561" s="141"/>
      <c r="Y561" s="141"/>
      <c r="Z561" s="141" t="s">
        <v>21</v>
      </c>
    </row>
    <row r="562" spans="21:26" x14ac:dyDescent="0.2">
      <c r="U562" s="152" t="s">
        <v>637</v>
      </c>
      <c r="V562" s="155">
        <v>8</v>
      </c>
      <c r="W562" s="140"/>
      <c r="X562" s="141" t="s">
        <v>40</v>
      </c>
      <c r="Y562" s="141"/>
      <c r="Z562" s="141" t="s">
        <v>85</v>
      </c>
    </row>
    <row r="563" spans="21:26" x14ac:dyDescent="0.2">
      <c r="U563" s="152" t="s">
        <v>638</v>
      </c>
      <c r="V563" s="155">
        <v>6</v>
      </c>
      <c r="W563" s="140"/>
      <c r="X563" s="141"/>
      <c r="Y563" s="141"/>
      <c r="Z563" s="141" t="s">
        <v>21</v>
      </c>
    </row>
    <row r="564" spans="21:26" x14ac:dyDescent="0.2">
      <c r="U564" s="152" t="s">
        <v>639</v>
      </c>
      <c r="V564" s="155">
        <v>4</v>
      </c>
      <c r="W564" s="140"/>
      <c r="X564" s="141"/>
      <c r="Y564" s="141"/>
      <c r="Z564" s="141" t="s">
        <v>21</v>
      </c>
    </row>
    <row r="565" spans="21:26" x14ac:dyDescent="0.2">
      <c r="U565" s="152" t="s">
        <v>640</v>
      </c>
      <c r="V565" s="155">
        <v>7</v>
      </c>
      <c r="W565" s="140"/>
      <c r="X565" s="141"/>
      <c r="Y565" s="141"/>
      <c r="Z565" s="141" t="s">
        <v>21</v>
      </c>
    </row>
    <row r="566" spans="21:26" x14ac:dyDescent="0.2">
      <c r="U566" s="152" t="s">
        <v>641</v>
      </c>
      <c r="V566" s="155">
        <v>6</v>
      </c>
      <c r="W566" s="140"/>
      <c r="X566" s="141"/>
      <c r="Y566" s="141"/>
      <c r="Z566" s="141" t="s">
        <v>21</v>
      </c>
    </row>
    <row r="567" spans="21:26" x14ac:dyDescent="0.2">
      <c r="U567" s="152" t="s">
        <v>642</v>
      </c>
      <c r="V567" s="155">
        <v>9</v>
      </c>
      <c r="W567" s="140"/>
      <c r="X567" s="141"/>
      <c r="Y567" s="141"/>
      <c r="Z567" s="141" t="s">
        <v>21</v>
      </c>
    </row>
    <row r="568" spans="21:26" x14ac:dyDescent="0.2">
      <c r="U568" s="152" t="s">
        <v>643</v>
      </c>
      <c r="V568" s="155">
        <v>8</v>
      </c>
      <c r="W568" s="140" t="s">
        <v>40</v>
      </c>
      <c r="X568" s="141"/>
      <c r="Y568" s="141" t="s">
        <v>40</v>
      </c>
      <c r="Z568" s="141" t="s">
        <v>41</v>
      </c>
    </row>
    <row r="569" spans="21:26" x14ac:dyDescent="0.2">
      <c r="U569" s="152" t="s">
        <v>644</v>
      </c>
      <c r="V569" s="155">
        <v>6</v>
      </c>
      <c r="W569" s="140"/>
      <c r="X569" s="141"/>
      <c r="Y569" s="141"/>
      <c r="Z569" s="141" t="s">
        <v>21</v>
      </c>
    </row>
    <row r="570" spans="21:26" x14ac:dyDescent="0.2">
      <c r="U570" s="152" t="s">
        <v>645</v>
      </c>
      <c r="V570" s="155">
        <v>6</v>
      </c>
      <c r="W570" s="140"/>
      <c r="X570" s="141"/>
      <c r="Y570" s="141"/>
      <c r="Z570" s="141" t="s">
        <v>21</v>
      </c>
    </row>
    <row r="571" spans="21:26" x14ac:dyDescent="0.2">
      <c r="U571" s="152" t="s">
        <v>646</v>
      </c>
      <c r="V571" s="155">
        <v>3</v>
      </c>
      <c r="W571" s="140"/>
      <c r="X571" s="141"/>
      <c r="Y571" s="141"/>
      <c r="Z571" s="141" t="s">
        <v>21</v>
      </c>
    </row>
    <row r="572" spans="21:26" x14ac:dyDescent="0.2">
      <c r="U572" s="152" t="s">
        <v>647</v>
      </c>
      <c r="V572" s="155">
        <v>9</v>
      </c>
      <c r="W572" s="140" t="s">
        <v>40</v>
      </c>
      <c r="X572" s="141"/>
      <c r="Y572" s="141"/>
      <c r="Z572" s="141" t="s">
        <v>63</v>
      </c>
    </row>
    <row r="573" spans="21:26" x14ac:dyDescent="0.2">
      <c r="U573" s="152" t="s">
        <v>648</v>
      </c>
      <c r="V573" s="155">
        <v>7</v>
      </c>
      <c r="W573" s="140" t="s">
        <v>40</v>
      </c>
      <c r="X573" s="141"/>
      <c r="Y573" s="141"/>
      <c r="Z573" s="141" t="s">
        <v>63</v>
      </c>
    </row>
    <row r="574" spans="21:26" x14ac:dyDescent="0.2">
      <c r="U574" s="152" t="s">
        <v>649</v>
      </c>
      <c r="V574" s="155">
        <v>5</v>
      </c>
      <c r="W574" s="140" t="s">
        <v>40</v>
      </c>
      <c r="X574" s="141"/>
      <c r="Y574" s="141" t="s">
        <v>40</v>
      </c>
      <c r="Z574" s="141" t="s">
        <v>41</v>
      </c>
    </row>
    <row r="575" spans="21:26" x14ac:dyDescent="0.2">
      <c r="U575" s="152" t="s">
        <v>650</v>
      </c>
      <c r="V575" s="155">
        <v>9</v>
      </c>
      <c r="W575" s="140"/>
      <c r="X575" s="141"/>
      <c r="Y575" s="141"/>
      <c r="Z575" s="141" t="s">
        <v>21</v>
      </c>
    </row>
    <row r="576" spans="21:26" x14ac:dyDescent="0.2">
      <c r="U576" s="152" t="s">
        <v>651</v>
      </c>
      <c r="V576" s="155">
        <v>7</v>
      </c>
      <c r="W576" s="140"/>
      <c r="X576" s="141"/>
      <c r="Y576" s="141"/>
      <c r="Z576" s="141" t="s">
        <v>21</v>
      </c>
    </row>
    <row r="577" spans="21:26" x14ac:dyDescent="0.2">
      <c r="U577" s="152" t="s">
        <v>652</v>
      </c>
      <c r="V577" s="155">
        <v>5</v>
      </c>
      <c r="W577" s="140" t="s">
        <v>40</v>
      </c>
      <c r="X577" s="141"/>
      <c r="Y577" s="141"/>
      <c r="Z577" s="141" t="s">
        <v>63</v>
      </c>
    </row>
    <row r="578" spans="21:26" x14ac:dyDescent="0.2">
      <c r="U578" s="152" t="s">
        <v>653</v>
      </c>
      <c r="V578" s="155">
        <v>6</v>
      </c>
      <c r="W578" s="140"/>
      <c r="X578" s="141"/>
      <c r="Y578" s="141"/>
      <c r="Z578" s="141" t="s">
        <v>21</v>
      </c>
    </row>
    <row r="579" spans="21:26" x14ac:dyDescent="0.2">
      <c r="U579" s="152" t="s">
        <v>654</v>
      </c>
      <c r="V579" s="155">
        <v>7</v>
      </c>
      <c r="W579" s="140"/>
      <c r="X579" s="141"/>
      <c r="Y579" s="141"/>
      <c r="Z579" s="141" t="s">
        <v>21</v>
      </c>
    </row>
    <row r="580" spans="21:26" x14ac:dyDescent="0.2">
      <c r="U580" s="152" t="s">
        <v>655</v>
      </c>
      <c r="V580" s="155">
        <v>3</v>
      </c>
      <c r="W580" s="140"/>
      <c r="X580" s="141"/>
      <c r="Y580" s="141"/>
      <c r="Z580" s="141" t="s">
        <v>21</v>
      </c>
    </row>
    <row r="581" spans="21:26" x14ac:dyDescent="0.2">
      <c r="U581" s="152" t="s">
        <v>656</v>
      </c>
      <c r="V581" s="155">
        <v>7</v>
      </c>
      <c r="W581" s="140"/>
      <c r="X581" s="141"/>
      <c r="Y581" s="141"/>
      <c r="Z581" s="141" t="s">
        <v>21</v>
      </c>
    </row>
    <row r="582" spans="21:26" x14ac:dyDescent="0.2">
      <c r="U582" s="152" t="s">
        <v>657</v>
      </c>
      <c r="V582" s="155">
        <v>4</v>
      </c>
      <c r="W582" s="140"/>
      <c r="X582" s="141"/>
      <c r="Y582" s="141"/>
      <c r="Z582" s="141" t="s">
        <v>21</v>
      </c>
    </row>
    <row r="583" spans="21:26" x14ac:dyDescent="0.2">
      <c r="U583" s="152" t="s">
        <v>658</v>
      </c>
      <c r="V583" s="155">
        <v>7</v>
      </c>
      <c r="W583" s="140" t="s">
        <v>40</v>
      </c>
      <c r="X583" s="141"/>
      <c r="Y583" s="141"/>
      <c r="Z583" s="141" t="s">
        <v>63</v>
      </c>
    </row>
    <row r="584" spans="21:26" x14ac:dyDescent="0.2">
      <c r="U584" s="152" t="s">
        <v>659</v>
      </c>
      <c r="V584" s="155">
        <v>8</v>
      </c>
      <c r="W584" s="140"/>
      <c r="X584" s="141"/>
      <c r="Y584" s="141"/>
      <c r="Z584" s="141" t="s">
        <v>21</v>
      </c>
    </row>
    <row r="585" spans="21:26" x14ac:dyDescent="0.2">
      <c r="U585" s="152" t="s">
        <v>660</v>
      </c>
      <c r="V585" s="155">
        <v>8</v>
      </c>
      <c r="W585" s="140" t="s">
        <v>40</v>
      </c>
      <c r="X585" s="141"/>
      <c r="Y585" s="141"/>
      <c r="Z585" s="141" t="s">
        <v>63</v>
      </c>
    </row>
    <row r="586" spans="21:26" x14ac:dyDescent="0.2">
      <c r="U586" s="152" t="s">
        <v>661</v>
      </c>
      <c r="V586" s="155">
        <v>6</v>
      </c>
      <c r="W586" s="140"/>
      <c r="X586" s="141" t="s">
        <v>40</v>
      </c>
      <c r="Y586" s="141"/>
      <c r="Z586" s="141" t="s">
        <v>85</v>
      </c>
    </row>
    <row r="587" spans="21:26" x14ac:dyDescent="0.2">
      <c r="U587" s="152" t="s">
        <v>662</v>
      </c>
      <c r="V587" s="155">
        <v>9</v>
      </c>
      <c r="W587" s="140" t="s">
        <v>40</v>
      </c>
      <c r="X587" s="141"/>
      <c r="Y587" s="141"/>
      <c r="Z587" s="141" t="s">
        <v>63</v>
      </c>
    </row>
    <row r="588" spans="21:26" x14ac:dyDescent="0.2">
      <c r="U588" s="152" t="s">
        <v>663</v>
      </c>
      <c r="V588" s="155">
        <v>9</v>
      </c>
      <c r="W588" s="140" t="s">
        <v>40</v>
      </c>
      <c r="X588" s="141"/>
      <c r="Y588" s="141" t="s">
        <v>40</v>
      </c>
      <c r="Z588" s="141" t="s">
        <v>41</v>
      </c>
    </row>
    <row r="589" spans="21:26" x14ac:dyDescent="0.2">
      <c r="U589" s="152" t="s">
        <v>664</v>
      </c>
      <c r="V589" s="155">
        <v>3</v>
      </c>
      <c r="W589" s="140"/>
      <c r="X589" s="141"/>
      <c r="Y589" s="141"/>
      <c r="Z589" s="141" t="s">
        <v>21</v>
      </c>
    </row>
    <row r="590" spans="21:26" x14ac:dyDescent="0.2">
      <c r="U590" s="152" t="s">
        <v>665</v>
      </c>
      <c r="V590" s="155">
        <v>5</v>
      </c>
      <c r="W590" s="140"/>
      <c r="X590" s="141" t="s">
        <v>40</v>
      </c>
      <c r="Y590" s="141"/>
      <c r="Z590" s="141" t="s">
        <v>85</v>
      </c>
    </row>
    <row r="591" spans="21:26" x14ac:dyDescent="0.2">
      <c r="U591" s="152" t="s">
        <v>666</v>
      </c>
      <c r="V591" s="155">
        <v>2</v>
      </c>
      <c r="W591" s="140"/>
      <c r="X591" s="141"/>
      <c r="Y591" s="141"/>
      <c r="Z591" s="141" t="s">
        <v>21</v>
      </c>
    </row>
    <row r="592" spans="21:26" x14ac:dyDescent="0.2">
      <c r="U592" s="152" t="s">
        <v>667</v>
      </c>
      <c r="V592" s="155">
        <v>6</v>
      </c>
      <c r="W592" s="140"/>
      <c r="X592" s="141"/>
      <c r="Y592" s="141"/>
      <c r="Z592" s="141" t="s">
        <v>21</v>
      </c>
    </row>
    <row r="593" spans="21:26" x14ac:dyDescent="0.2">
      <c r="U593" s="152" t="s">
        <v>668</v>
      </c>
      <c r="V593" s="155">
        <v>7</v>
      </c>
      <c r="W593" s="140"/>
      <c r="X593" s="141"/>
      <c r="Y593" s="141"/>
      <c r="Z593" s="141" t="s">
        <v>21</v>
      </c>
    </row>
    <row r="594" spans="21:26" x14ac:dyDescent="0.2">
      <c r="U594" s="152" t="s">
        <v>669</v>
      </c>
      <c r="V594" s="155">
        <v>9</v>
      </c>
      <c r="W594" s="140"/>
      <c r="X594" s="141" t="s">
        <v>40</v>
      </c>
      <c r="Y594" s="141"/>
      <c r="Z594" s="141" t="s">
        <v>85</v>
      </c>
    </row>
    <row r="595" spans="21:26" x14ac:dyDescent="0.2">
      <c r="U595" s="152" t="s">
        <v>670</v>
      </c>
      <c r="V595" s="155">
        <v>8</v>
      </c>
      <c r="W595" s="140"/>
      <c r="X595" s="141" t="s">
        <v>40</v>
      </c>
      <c r="Y595" s="141"/>
      <c r="Z595" s="141" t="s">
        <v>85</v>
      </c>
    </row>
    <row r="596" spans="21:26" x14ac:dyDescent="0.2">
      <c r="U596" s="152" t="s">
        <v>671</v>
      </c>
      <c r="V596" s="155">
        <v>5</v>
      </c>
      <c r="W596" s="140"/>
      <c r="X596" s="141" t="s">
        <v>40</v>
      </c>
      <c r="Y596" s="141"/>
      <c r="Z596" s="141" t="s">
        <v>85</v>
      </c>
    </row>
    <row r="597" spans="21:26" x14ac:dyDescent="0.2">
      <c r="U597" s="152" t="s">
        <v>672</v>
      </c>
      <c r="V597" s="155">
        <v>9</v>
      </c>
      <c r="W597" s="140"/>
      <c r="X597" s="141"/>
      <c r="Y597" s="141"/>
      <c r="Z597" s="141" t="s">
        <v>21</v>
      </c>
    </row>
    <row r="598" spans="21:26" x14ac:dyDescent="0.2">
      <c r="U598" s="152" t="s">
        <v>673</v>
      </c>
      <c r="V598" s="155">
        <v>7</v>
      </c>
      <c r="W598" s="140"/>
      <c r="X598" s="141" t="s">
        <v>40</v>
      </c>
      <c r="Y598" s="141"/>
      <c r="Z598" s="141" t="s">
        <v>85</v>
      </c>
    </row>
    <row r="599" spans="21:26" x14ac:dyDescent="0.2">
      <c r="U599" s="152" t="s">
        <v>674</v>
      </c>
      <c r="V599" s="155">
        <v>9</v>
      </c>
      <c r="W599" s="140"/>
      <c r="X599" s="141"/>
      <c r="Y599" s="141"/>
      <c r="Z599" s="141" t="s">
        <v>21</v>
      </c>
    </row>
    <row r="600" spans="21:26" x14ac:dyDescent="0.2">
      <c r="U600" s="152" t="s">
        <v>675</v>
      </c>
      <c r="V600" s="155">
        <v>9</v>
      </c>
      <c r="W600" s="140"/>
      <c r="X600" s="141"/>
      <c r="Y600" s="141"/>
      <c r="Z600" s="141" t="s">
        <v>21</v>
      </c>
    </row>
    <row r="601" spans="21:26" x14ac:dyDescent="0.2">
      <c r="U601" s="152" t="s">
        <v>676</v>
      </c>
      <c r="V601" s="155">
        <v>6</v>
      </c>
      <c r="W601" s="140" t="s">
        <v>40</v>
      </c>
      <c r="X601" s="141"/>
      <c r="Y601" s="141" t="s">
        <v>40</v>
      </c>
      <c r="Z601" s="141" t="s">
        <v>41</v>
      </c>
    </row>
    <row r="602" spans="21:26" x14ac:dyDescent="0.2">
      <c r="U602" s="152" t="s">
        <v>677</v>
      </c>
      <c r="V602" s="155">
        <v>4</v>
      </c>
      <c r="W602" s="140"/>
      <c r="X602" s="141" t="s">
        <v>40</v>
      </c>
      <c r="Y602" s="141"/>
      <c r="Z602" s="141" t="s">
        <v>85</v>
      </c>
    </row>
    <row r="603" spans="21:26" x14ac:dyDescent="0.2">
      <c r="U603" s="152" t="s">
        <v>678</v>
      </c>
      <c r="V603" s="155">
        <v>8</v>
      </c>
      <c r="W603" s="140" t="s">
        <v>40</v>
      </c>
      <c r="X603" s="141"/>
      <c r="Y603" s="141"/>
      <c r="Z603" s="141" t="s">
        <v>63</v>
      </c>
    </row>
    <row r="604" spans="21:26" x14ac:dyDescent="0.2">
      <c r="U604" s="152" t="s">
        <v>679</v>
      </c>
      <c r="V604" s="155">
        <v>8</v>
      </c>
      <c r="W604" s="140"/>
      <c r="X604" s="141"/>
      <c r="Y604" s="141"/>
      <c r="Z604" s="141" t="s">
        <v>21</v>
      </c>
    </row>
    <row r="605" spans="21:26" x14ac:dyDescent="0.2">
      <c r="U605" s="152" t="s">
        <v>680</v>
      </c>
      <c r="V605" s="155">
        <v>6</v>
      </c>
      <c r="W605" s="140"/>
      <c r="X605" s="141"/>
      <c r="Y605" s="141"/>
      <c r="Z605" s="141" t="s">
        <v>21</v>
      </c>
    </row>
    <row r="606" spans="21:26" x14ac:dyDescent="0.2">
      <c r="U606" s="152" t="s">
        <v>681</v>
      </c>
      <c r="V606" s="155">
        <v>6</v>
      </c>
      <c r="W606" s="140"/>
      <c r="X606" s="141"/>
      <c r="Y606" s="141"/>
      <c r="Z606" s="141" t="s">
        <v>21</v>
      </c>
    </row>
    <row r="607" spans="21:26" x14ac:dyDescent="0.2">
      <c r="U607" s="152" t="s">
        <v>682</v>
      </c>
      <c r="V607" s="155">
        <v>7</v>
      </c>
      <c r="W607" s="140"/>
      <c r="X607" s="141"/>
      <c r="Y607" s="141"/>
      <c r="Z607" s="141" t="s">
        <v>21</v>
      </c>
    </row>
    <row r="608" spans="21:26" x14ac:dyDescent="0.2">
      <c r="U608" s="152" t="s">
        <v>683</v>
      </c>
      <c r="V608" s="155">
        <v>4</v>
      </c>
      <c r="W608" s="140"/>
      <c r="X608" s="141" t="s">
        <v>40</v>
      </c>
      <c r="Y608" s="141"/>
      <c r="Z608" s="141" t="s">
        <v>85</v>
      </c>
    </row>
    <row r="609" spans="21:26" x14ac:dyDescent="0.2">
      <c r="U609" s="152" t="s">
        <v>684</v>
      </c>
      <c r="V609" s="155">
        <v>9</v>
      </c>
      <c r="W609" s="140"/>
      <c r="X609" s="141"/>
      <c r="Y609" s="141"/>
      <c r="Z609" s="141" t="s">
        <v>21</v>
      </c>
    </row>
    <row r="610" spans="21:26" x14ac:dyDescent="0.2">
      <c r="U610" s="152" t="s">
        <v>685</v>
      </c>
      <c r="V610" s="155">
        <v>7</v>
      </c>
      <c r="W610" s="140"/>
      <c r="X610" s="141" t="s">
        <v>40</v>
      </c>
      <c r="Y610" s="141"/>
      <c r="Z610" s="141" t="s">
        <v>85</v>
      </c>
    </row>
    <row r="611" spans="21:26" x14ac:dyDescent="0.2">
      <c r="U611" s="152" t="s">
        <v>686</v>
      </c>
      <c r="V611" s="155">
        <v>6</v>
      </c>
      <c r="W611" s="140"/>
      <c r="X611" s="141"/>
      <c r="Y611" s="141"/>
      <c r="Z611" s="141" t="s">
        <v>21</v>
      </c>
    </row>
    <row r="612" spans="21:26" x14ac:dyDescent="0.2">
      <c r="U612" s="152" t="s">
        <v>687</v>
      </c>
      <c r="V612" s="155">
        <v>5</v>
      </c>
      <c r="W612" s="140" t="s">
        <v>40</v>
      </c>
      <c r="X612" s="141"/>
      <c r="Y612" s="141" t="s">
        <v>40</v>
      </c>
      <c r="Z612" s="141" t="s">
        <v>41</v>
      </c>
    </row>
    <row r="613" spans="21:26" x14ac:dyDescent="0.2">
      <c r="U613" s="152" t="s">
        <v>688</v>
      </c>
      <c r="V613" s="155">
        <v>9</v>
      </c>
      <c r="W613" s="140" t="s">
        <v>40</v>
      </c>
      <c r="X613" s="141"/>
      <c r="Y613" s="141" t="s">
        <v>40</v>
      </c>
      <c r="Z613" s="141" t="s">
        <v>41</v>
      </c>
    </row>
    <row r="614" spans="21:26" x14ac:dyDescent="0.2">
      <c r="U614" s="152" t="s">
        <v>689</v>
      </c>
      <c r="V614" s="155">
        <v>7</v>
      </c>
      <c r="W614" s="140"/>
      <c r="X614" s="141"/>
      <c r="Y614" s="141"/>
      <c r="Z614" s="141" t="s">
        <v>21</v>
      </c>
    </row>
    <row r="615" spans="21:26" x14ac:dyDescent="0.2">
      <c r="U615" s="152" t="s">
        <v>690</v>
      </c>
      <c r="V615" s="155">
        <v>9</v>
      </c>
      <c r="W615" s="140"/>
      <c r="X615" s="141"/>
      <c r="Y615" s="141"/>
      <c r="Z615" s="141" t="s">
        <v>21</v>
      </c>
    </row>
    <row r="616" spans="21:26" x14ac:dyDescent="0.2">
      <c r="U616" s="152" t="s">
        <v>691</v>
      </c>
      <c r="V616" s="155">
        <v>5</v>
      </c>
      <c r="W616" s="140"/>
      <c r="X616" s="141"/>
      <c r="Y616" s="141"/>
      <c r="Z616" s="141" t="s">
        <v>21</v>
      </c>
    </row>
    <row r="617" spans="21:26" x14ac:dyDescent="0.2">
      <c r="U617" s="152" t="s">
        <v>692</v>
      </c>
      <c r="V617" s="155">
        <v>3</v>
      </c>
      <c r="W617" s="140"/>
      <c r="X617" s="141"/>
      <c r="Y617" s="141"/>
      <c r="Z617" s="141" t="s">
        <v>21</v>
      </c>
    </row>
    <row r="618" spans="21:26" x14ac:dyDescent="0.2">
      <c r="U618" s="152" t="s">
        <v>693</v>
      </c>
      <c r="V618" s="155">
        <v>9</v>
      </c>
      <c r="W618" s="140"/>
      <c r="X618" s="141"/>
      <c r="Y618" s="141"/>
      <c r="Z618" s="141" t="s">
        <v>21</v>
      </c>
    </row>
    <row r="619" spans="21:26" x14ac:dyDescent="0.2">
      <c r="U619" s="152" t="s">
        <v>694</v>
      </c>
      <c r="V619" s="155">
        <v>9</v>
      </c>
      <c r="W619" s="140"/>
      <c r="X619" s="141"/>
      <c r="Y619" s="141"/>
      <c r="Z619" s="141" t="s">
        <v>21</v>
      </c>
    </row>
    <row r="620" spans="21:26" x14ac:dyDescent="0.2">
      <c r="U620" s="152" t="s">
        <v>695</v>
      </c>
      <c r="V620" s="155">
        <v>7</v>
      </c>
      <c r="W620" s="140" t="s">
        <v>40</v>
      </c>
      <c r="X620" s="141"/>
      <c r="Y620" s="141" t="s">
        <v>40</v>
      </c>
      <c r="Z620" s="141" t="s">
        <v>41</v>
      </c>
    </row>
    <row r="621" spans="21:26" x14ac:dyDescent="0.2">
      <c r="U621" s="152" t="s">
        <v>696</v>
      </c>
      <c r="V621" s="155">
        <v>8</v>
      </c>
      <c r="W621" s="140" t="s">
        <v>40</v>
      </c>
      <c r="X621" s="141" t="s">
        <v>40</v>
      </c>
      <c r="Y621" s="141"/>
      <c r="Z621" s="141" t="s">
        <v>85</v>
      </c>
    </row>
    <row r="622" spans="21:26" x14ac:dyDescent="0.2">
      <c r="U622" s="152" t="s">
        <v>697</v>
      </c>
      <c r="V622" s="155">
        <v>3</v>
      </c>
      <c r="W622" s="140"/>
      <c r="X622" s="141"/>
      <c r="Y622" s="141"/>
      <c r="Z622" s="141" t="s">
        <v>21</v>
      </c>
    </row>
    <row r="623" spans="21:26" x14ac:dyDescent="0.2">
      <c r="U623" s="152" t="s">
        <v>698</v>
      </c>
      <c r="V623" s="155">
        <v>9</v>
      </c>
      <c r="W623" s="140" t="s">
        <v>40</v>
      </c>
      <c r="X623" s="141" t="s">
        <v>40</v>
      </c>
      <c r="Y623" s="141"/>
      <c r="Z623" s="141" t="s">
        <v>21</v>
      </c>
    </row>
    <row r="624" spans="21:26" x14ac:dyDescent="0.2">
      <c r="U624" s="152" t="s">
        <v>699</v>
      </c>
      <c r="V624" s="155">
        <v>7</v>
      </c>
      <c r="W624" s="140"/>
      <c r="X624" s="141"/>
      <c r="Y624" s="141"/>
      <c r="Z624" s="141" t="s">
        <v>21</v>
      </c>
    </row>
    <row r="625" spans="21:26" x14ac:dyDescent="0.2">
      <c r="U625" s="152" t="s">
        <v>700</v>
      </c>
      <c r="V625" s="155">
        <v>9</v>
      </c>
      <c r="W625" s="140"/>
      <c r="X625" s="141"/>
      <c r="Y625" s="141"/>
      <c r="Z625" s="141" t="s">
        <v>21</v>
      </c>
    </row>
    <row r="626" spans="21:26" x14ac:dyDescent="0.2">
      <c r="U626" s="152" t="s">
        <v>701</v>
      </c>
      <c r="V626" s="155">
        <v>9</v>
      </c>
      <c r="W626" s="140"/>
      <c r="X626" s="141"/>
      <c r="Y626" s="141"/>
      <c r="Z626" s="141" t="s">
        <v>21</v>
      </c>
    </row>
    <row r="627" spans="21:26" x14ac:dyDescent="0.2">
      <c r="U627" s="152" t="s">
        <v>702</v>
      </c>
      <c r="V627" s="155">
        <v>6</v>
      </c>
      <c r="W627" s="140"/>
      <c r="X627" s="141"/>
      <c r="Y627" s="141"/>
      <c r="Z627" s="141" t="s">
        <v>21</v>
      </c>
    </row>
    <row r="628" spans="21:26" x14ac:dyDescent="0.2">
      <c r="U628" s="152" t="s">
        <v>703</v>
      </c>
      <c r="V628" s="155">
        <v>9</v>
      </c>
      <c r="W628" s="140"/>
      <c r="X628" s="141"/>
      <c r="Y628" s="141"/>
      <c r="Z628" s="141" t="s">
        <v>21</v>
      </c>
    </row>
    <row r="629" spans="21:26" x14ac:dyDescent="0.2">
      <c r="U629" s="152" t="s">
        <v>704</v>
      </c>
      <c r="V629" s="155">
        <v>5</v>
      </c>
      <c r="W629" s="140"/>
      <c r="X629" s="141"/>
      <c r="Y629" s="141"/>
      <c r="Z629" s="141" t="s">
        <v>21</v>
      </c>
    </row>
    <row r="630" spans="21:26" x14ac:dyDescent="0.2">
      <c r="U630" s="152" t="s">
        <v>705</v>
      </c>
      <c r="V630" s="155">
        <v>2</v>
      </c>
      <c r="W630" s="140"/>
      <c r="X630" s="141"/>
      <c r="Y630" s="141"/>
      <c r="Z630" s="141" t="s">
        <v>21</v>
      </c>
    </row>
    <row r="631" spans="21:26" x14ac:dyDescent="0.2">
      <c r="U631" s="152" t="s">
        <v>706</v>
      </c>
      <c r="V631" s="155">
        <v>7</v>
      </c>
      <c r="W631" s="140"/>
      <c r="X631" s="141"/>
      <c r="Y631" s="141"/>
      <c r="Z631" s="141" t="s">
        <v>21</v>
      </c>
    </row>
    <row r="632" spans="21:26" x14ac:dyDescent="0.2">
      <c r="U632" s="152" t="s">
        <v>707</v>
      </c>
      <c r="V632" s="155">
        <v>8</v>
      </c>
      <c r="W632" s="140"/>
      <c r="X632" s="141"/>
      <c r="Y632" s="141"/>
      <c r="Z632" s="141" t="s">
        <v>21</v>
      </c>
    </row>
    <row r="633" spans="21:26" x14ac:dyDescent="0.2">
      <c r="U633" s="152" t="s">
        <v>708</v>
      </c>
      <c r="V633" s="155">
        <v>7</v>
      </c>
      <c r="W633" s="140"/>
      <c r="X633" s="141"/>
      <c r="Y633" s="141"/>
      <c r="Z633" s="141" t="s">
        <v>21</v>
      </c>
    </row>
    <row r="634" spans="21:26" x14ac:dyDescent="0.2">
      <c r="U634" s="152" t="s">
        <v>709</v>
      </c>
      <c r="V634" s="155">
        <v>2</v>
      </c>
      <c r="W634" s="140"/>
      <c r="X634" s="141"/>
      <c r="Y634" s="141"/>
      <c r="Z634" s="141" t="s">
        <v>21</v>
      </c>
    </row>
    <row r="635" spans="21:26" x14ac:dyDescent="0.2">
      <c r="U635" s="152" t="s">
        <v>710</v>
      </c>
      <c r="V635" s="155">
        <v>3</v>
      </c>
      <c r="W635" s="140" t="s">
        <v>40</v>
      </c>
      <c r="X635" s="141"/>
      <c r="Y635" s="141" t="s">
        <v>40</v>
      </c>
      <c r="Z635" s="141" t="s">
        <v>41</v>
      </c>
    </row>
    <row r="636" spans="21:26" x14ac:dyDescent="0.2">
      <c r="U636" s="152" t="s">
        <v>711</v>
      </c>
      <c r="V636" s="155">
        <v>7</v>
      </c>
      <c r="W636" s="140"/>
      <c r="X636" s="141"/>
      <c r="Y636" s="141"/>
      <c r="Z636" s="141" t="s">
        <v>21</v>
      </c>
    </row>
    <row r="637" spans="21:26" x14ac:dyDescent="0.2">
      <c r="U637" s="152" t="s">
        <v>712</v>
      </c>
      <c r="V637" s="155">
        <v>8</v>
      </c>
      <c r="W637" s="140" t="s">
        <v>40</v>
      </c>
      <c r="X637" s="141"/>
      <c r="Y637" s="141"/>
      <c r="Z637" s="141" t="s">
        <v>63</v>
      </c>
    </row>
    <row r="638" spans="21:26" x14ac:dyDescent="0.2">
      <c r="U638" s="152" t="s">
        <v>713</v>
      </c>
      <c r="V638" s="155">
        <v>4</v>
      </c>
      <c r="W638" s="140" t="s">
        <v>40</v>
      </c>
      <c r="X638" s="141"/>
      <c r="Y638" s="141"/>
      <c r="Z638" s="141" t="s">
        <v>63</v>
      </c>
    </row>
    <row r="639" spans="21:26" x14ac:dyDescent="0.2">
      <c r="U639" s="152" t="s">
        <v>714</v>
      </c>
      <c r="V639" s="155">
        <v>7</v>
      </c>
      <c r="W639" s="140" t="s">
        <v>40</v>
      </c>
      <c r="X639" s="141"/>
      <c r="Y639" s="141"/>
      <c r="Z639" s="141" t="s">
        <v>63</v>
      </c>
    </row>
    <row r="640" spans="21:26" x14ac:dyDescent="0.2">
      <c r="U640" s="152" t="s">
        <v>715</v>
      </c>
      <c r="V640" s="155">
        <v>8</v>
      </c>
      <c r="W640" s="140"/>
      <c r="X640" s="141"/>
      <c r="Y640" s="141"/>
      <c r="Z640" s="141" t="s">
        <v>21</v>
      </c>
    </row>
    <row r="641" spans="21:26" x14ac:dyDescent="0.2">
      <c r="U641" s="152" t="s">
        <v>716</v>
      </c>
      <c r="V641" s="155">
        <v>4</v>
      </c>
      <c r="W641" s="140"/>
      <c r="X641" s="141"/>
      <c r="Y641" s="141"/>
      <c r="Z641" s="141" t="s">
        <v>21</v>
      </c>
    </row>
    <row r="642" spans="21:26" x14ac:dyDescent="0.2">
      <c r="U642" s="152" t="s">
        <v>717</v>
      </c>
      <c r="V642" s="155">
        <v>6</v>
      </c>
      <c r="W642" s="140"/>
      <c r="X642" s="141"/>
      <c r="Y642" s="141"/>
      <c r="Z642" s="141" t="s">
        <v>21</v>
      </c>
    </row>
    <row r="643" spans="21:26" x14ac:dyDescent="0.2">
      <c r="U643" s="152" t="s">
        <v>718</v>
      </c>
      <c r="V643" s="155">
        <v>2</v>
      </c>
      <c r="W643" s="140"/>
      <c r="X643" s="141"/>
      <c r="Y643" s="141"/>
      <c r="Z643" s="141" t="s">
        <v>21</v>
      </c>
    </row>
    <row r="644" spans="21:26" x14ac:dyDescent="0.2">
      <c r="U644" s="152" t="s">
        <v>719</v>
      </c>
      <c r="V644" s="155">
        <v>7</v>
      </c>
      <c r="W644" s="140"/>
      <c r="X644" s="141" t="s">
        <v>40</v>
      </c>
      <c r="Y644" s="141"/>
      <c r="Z644" s="141" t="s">
        <v>85</v>
      </c>
    </row>
    <row r="645" spans="21:26" x14ac:dyDescent="0.2">
      <c r="U645" s="152" t="s">
        <v>720</v>
      </c>
      <c r="V645" s="155">
        <v>9</v>
      </c>
      <c r="W645" s="140"/>
      <c r="X645" s="141"/>
      <c r="Y645" s="141"/>
      <c r="Z645" s="141" t="s">
        <v>21</v>
      </c>
    </row>
    <row r="646" spans="21:26" x14ac:dyDescent="0.2">
      <c r="U646" s="152" t="s">
        <v>721</v>
      </c>
      <c r="V646" s="155">
        <v>6</v>
      </c>
      <c r="W646" s="140"/>
      <c r="X646" s="141"/>
      <c r="Y646" s="141"/>
      <c r="Z646" s="141" t="s">
        <v>21</v>
      </c>
    </row>
    <row r="647" spans="21:26" x14ac:dyDescent="0.2">
      <c r="U647" s="152" t="s">
        <v>722</v>
      </c>
      <c r="V647" s="155">
        <v>7</v>
      </c>
      <c r="W647" s="140" t="s">
        <v>40</v>
      </c>
      <c r="X647" s="141"/>
      <c r="Y647" s="141"/>
      <c r="Z647" s="141" t="s">
        <v>63</v>
      </c>
    </row>
    <row r="648" spans="21:26" x14ac:dyDescent="0.2">
      <c r="U648" s="152" t="s">
        <v>723</v>
      </c>
      <c r="V648" s="155">
        <v>9</v>
      </c>
      <c r="W648" s="140"/>
      <c r="X648" s="141"/>
      <c r="Y648" s="141"/>
      <c r="Z648" s="141" t="s">
        <v>21</v>
      </c>
    </row>
    <row r="649" spans="21:26" x14ac:dyDescent="0.2">
      <c r="U649" s="152" t="s">
        <v>724</v>
      </c>
      <c r="V649" s="155">
        <v>7</v>
      </c>
      <c r="W649" s="140" t="s">
        <v>40</v>
      </c>
      <c r="X649" s="141"/>
      <c r="Y649" s="141"/>
      <c r="Z649" s="141" t="s">
        <v>21</v>
      </c>
    </row>
    <row r="650" spans="21:26" x14ac:dyDescent="0.2">
      <c r="U650" s="152" t="s">
        <v>725</v>
      </c>
      <c r="V650" s="155">
        <v>7</v>
      </c>
      <c r="W650" s="140" t="s">
        <v>40</v>
      </c>
      <c r="X650" s="141"/>
      <c r="Y650" s="141"/>
      <c r="Z650" s="141" t="s">
        <v>63</v>
      </c>
    </row>
    <row r="651" spans="21:26" x14ac:dyDescent="0.2">
      <c r="U651" s="152" t="s">
        <v>726</v>
      </c>
      <c r="V651" s="155">
        <v>9</v>
      </c>
      <c r="W651" s="140" t="s">
        <v>40</v>
      </c>
      <c r="X651" s="141"/>
      <c r="Y651" s="141"/>
      <c r="Z651" s="141" t="s">
        <v>63</v>
      </c>
    </row>
    <row r="652" spans="21:26" x14ac:dyDescent="0.2">
      <c r="U652" s="152" t="s">
        <v>727</v>
      </c>
      <c r="V652" s="155">
        <v>9</v>
      </c>
      <c r="W652" s="140"/>
      <c r="X652" s="141"/>
      <c r="Y652" s="141"/>
      <c r="Z652" s="141" t="s">
        <v>21</v>
      </c>
    </row>
    <row r="653" spans="21:26" x14ac:dyDescent="0.2">
      <c r="U653" s="152" t="s">
        <v>728</v>
      </c>
      <c r="V653" s="155">
        <v>6</v>
      </c>
      <c r="W653" s="140" t="s">
        <v>40</v>
      </c>
      <c r="X653" s="141"/>
      <c r="Y653" s="141"/>
      <c r="Z653" s="141" t="s">
        <v>63</v>
      </c>
    </row>
    <row r="654" spans="21:26" x14ac:dyDescent="0.2">
      <c r="U654" s="152" t="s">
        <v>729</v>
      </c>
      <c r="V654" s="155">
        <v>9</v>
      </c>
      <c r="W654" s="140"/>
      <c r="X654" s="141"/>
      <c r="Y654" s="141"/>
      <c r="Z654" s="141" t="s">
        <v>21</v>
      </c>
    </row>
    <row r="655" spans="21:26" x14ac:dyDescent="0.2">
      <c r="U655" s="152" t="s">
        <v>730</v>
      </c>
      <c r="V655" s="155">
        <v>4</v>
      </c>
      <c r="W655" s="140" t="s">
        <v>40</v>
      </c>
      <c r="X655" s="141"/>
      <c r="Y655" s="141"/>
      <c r="Z655" s="141" t="s">
        <v>63</v>
      </c>
    </row>
    <row r="656" spans="21:26" x14ac:dyDescent="0.2">
      <c r="U656" s="152" t="s">
        <v>731</v>
      </c>
      <c r="V656" s="155">
        <v>7</v>
      </c>
      <c r="W656" s="140" t="s">
        <v>40</v>
      </c>
      <c r="X656" s="141"/>
      <c r="Y656" s="141"/>
      <c r="Z656" s="141" t="s">
        <v>63</v>
      </c>
    </row>
    <row r="657" spans="21:26" x14ac:dyDescent="0.2">
      <c r="U657" s="152" t="s">
        <v>732</v>
      </c>
      <c r="V657" s="155">
        <v>5</v>
      </c>
      <c r="W657" s="140"/>
      <c r="X657" s="141"/>
      <c r="Y657" s="141"/>
      <c r="Z657" s="141" t="s">
        <v>21</v>
      </c>
    </row>
    <row r="658" spans="21:26" x14ac:dyDescent="0.2">
      <c r="U658" s="152" t="s">
        <v>733</v>
      </c>
      <c r="V658" s="155">
        <v>10</v>
      </c>
      <c r="W658" s="140"/>
      <c r="X658" s="141"/>
      <c r="Y658" s="141"/>
      <c r="Z658" s="141" t="s">
        <v>21</v>
      </c>
    </row>
    <row r="659" spans="21:26" x14ac:dyDescent="0.2">
      <c r="U659" s="152" t="s">
        <v>734</v>
      </c>
      <c r="V659" s="155">
        <v>7</v>
      </c>
      <c r="W659" s="140"/>
      <c r="X659" s="141"/>
      <c r="Y659" s="141"/>
      <c r="Z659" s="141" t="s">
        <v>21</v>
      </c>
    </row>
    <row r="660" spans="21:26" x14ac:dyDescent="0.2">
      <c r="U660" s="152" t="s">
        <v>735</v>
      </c>
      <c r="V660" s="155">
        <v>5</v>
      </c>
      <c r="W660" s="140"/>
      <c r="X660" s="141"/>
      <c r="Y660" s="141"/>
      <c r="Z660" s="141" t="s">
        <v>21</v>
      </c>
    </row>
    <row r="661" spans="21:26" x14ac:dyDescent="0.2">
      <c r="U661" s="152" t="s">
        <v>736</v>
      </c>
      <c r="V661" s="155">
        <v>9</v>
      </c>
      <c r="W661" s="140"/>
      <c r="X661" s="141"/>
      <c r="Y661" s="141"/>
      <c r="Z661" s="141" t="s">
        <v>21</v>
      </c>
    </row>
    <row r="662" spans="21:26" x14ac:dyDescent="0.2">
      <c r="U662" s="152" t="s">
        <v>737</v>
      </c>
      <c r="V662" s="155">
        <v>9</v>
      </c>
      <c r="W662" s="140"/>
      <c r="X662" s="141"/>
      <c r="Y662" s="141"/>
      <c r="Z662" s="141" t="s">
        <v>21</v>
      </c>
    </row>
    <row r="663" spans="21:26" x14ac:dyDescent="0.2">
      <c r="U663" s="152" t="s">
        <v>738</v>
      </c>
      <c r="V663" s="155">
        <v>7</v>
      </c>
      <c r="W663" s="140"/>
      <c r="X663" s="141"/>
      <c r="Y663" s="141"/>
      <c r="Z663" s="141" t="s">
        <v>21</v>
      </c>
    </row>
    <row r="664" spans="21:26" x14ac:dyDescent="0.2">
      <c r="U664" s="152" t="s">
        <v>739</v>
      </c>
      <c r="V664" s="155">
        <v>7</v>
      </c>
      <c r="W664" s="140"/>
      <c r="X664" s="141"/>
      <c r="Y664" s="141"/>
      <c r="Z664" s="141" t="s">
        <v>21</v>
      </c>
    </row>
    <row r="665" spans="21:26" x14ac:dyDescent="0.2">
      <c r="U665" s="152" t="s">
        <v>740</v>
      </c>
      <c r="V665" s="155">
        <v>7</v>
      </c>
      <c r="W665" s="140"/>
      <c r="X665" s="141" t="s">
        <v>40</v>
      </c>
      <c r="Y665" s="141"/>
      <c r="Z665" s="141" t="s">
        <v>85</v>
      </c>
    </row>
    <row r="666" spans="21:26" x14ac:dyDescent="0.2">
      <c r="U666" s="152" t="s">
        <v>741</v>
      </c>
      <c r="V666" s="155">
        <v>3</v>
      </c>
      <c r="W666" s="140"/>
      <c r="X666" s="141"/>
      <c r="Y666" s="141"/>
      <c r="Z666" s="141" t="s">
        <v>21</v>
      </c>
    </row>
    <row r="667" spans="21:26" x14ac:dyDescent="0.2">
      <c r="U667" s="152" t="s">
        <v>742</v>
      </c>
      <c r="V667" s="155">
        <v>7</v>
      </c>
      <c r="W667" s="140"/>
      <c r="X667" s="141"/>
      <c r="Y667" s="141"/>
      <c r="Z667" s="141" t="s">
        <v>21</v>
      </c>
    </row>
    <row r="668" spans="21:26" x14ac:dyDescent="0.2">
      <c r="U668" s="152" t="s">
        <v>743</v>
      </c>
      <c r="V668" s="155">
        <v>5</v>
      </c>
      <c r="W668" s="140"/>
      <c r="X668" s="141" t="s">
        <v>40</v>
      </c>
      <c r="Y668" s="141"/>
      <c r="Z668" s="141" t="s">
        <v>85</v>
      </c>
    </row>
    <row r="669" spans="21:26" x14ac:dyDescent="0.2">
      <c r="U669" s="152" t="s">
        <v>744</v>
      </c>
      <c r="V669" s="155">
        <v>8</v>
      </c>
      <c r="W669" s="140"/>
      <c r="X669" s="141"/>
      <c r="Y669" s="141"/>
      <c r="Z669" s="141" t="s">
        <v>21</v>
      </c>
    </row>
    <row r="670" spans="21:26" x14ac:dyDescent="0.2">
      <c r="U670" s="152" t="s">
        <v>745</v>
      </c>
      <c r="V670" s="155">
        <v>8</v>
      </c>
      <c r="W670" s="140"/>
      <c r="X670" s="141"/>
      <c r="Y670" s="141"/>
      <c r="Z670" s="141" t="s">
        <v>21</v>
      </c>
    </row>
    <row r="671" spans="21:26" x14ac:dyDescent="0.2">
      <c r="U671" s="152" t="s">
        <v>746</v>
      </c>
      <c r="V671" s="155">
        <v>7</v>
      </c>
      <c r="W671" s="140"/>
      <c r="X671" s="141"/>
      <c r="Y671" s="141"/>
      <c r="Z671" s="141" t="s">
        <v>21</v>
      </c>
    </row>
    <row r="672" spans="21:26" x14ac:dyDescent="0.2">
      <c r="U672" s="152" t="s">
        <v>747</v>
      </c>
      <c r="V672" s="155">
        <v>7</v>
      </c>
      <c r="W672" s="140" t="s">
        <v>40</v>
      </c>
      <c r="X672" s="141"/>
      <c r="Y672" s="141" t="s">
        <v>40</v>
      </c>
      <c r="Z672" s="141" t="s">
        <v>41</v>
      </c>
    </row>
    <row r="673" spans="21:26" x14ac:dyDescent="0.2">
      <c r="U673" s="152" t="s">
        <v>748</v>
      </c>
      <c r="V673" s="155">
        <v>3</v>
      </c>
      <c r="W673" s="140"/>
      <c r="X673" s="141"/>
      <c r="Y673" s="141"/>
      <c r="Z673" s="141" t="s">
        <v>21</v>
      </c>
    </row>
    <row r="674" spans="21:26" x14ac:dyDescent="0.2">
      <c r="U674" s="152" t="s">
        <v>749</v>
      </c>
      <c r="V674" s="155">
        <v>6</v>
      </c>
      <c r="W674" s="140"/>
      <c r="X674" s="141" t="s">
        <v>40</v>
      </c>
      <c r="Y674" s="141"/>
      <c r="Z674" s="141" t="s">
        <v>85</v>
      </c>
    </row>
    <row r="675" spans="21:26" x14ac:dyDescent="0.2">
      <c r="U675" s="152" t="s">
        <v>750</v>
      </c>
      <c r="V675" s="155">
        <v>9</v>
      </c>
      <c r="W675" s="140"/>
      <c r="X675" s="141"/>
      <c r="Y675" s="141"/>
      <c r="Z675" s="141" t="s">
        <v>21</v>
      </c>
    </row>
    <row r="676" spans="21:26" x14ac:dyDescent="0.2">
      <c r="U676" s="152" t="s">
        <v>751</v>
      </c>
      <c r="V676" s="155">
        <v>8</v>
      </c>
      <c r="W676" s="140"/>
      <c r="X676" s="141"/>
      <c r="Y676" s="141"/>
      <c r="Z676" s="141" t="s">
        <v>21</v>
      </c>
    </row>
    <row r="677" spans="21:26" x14ac:dyDescent="0.2">
      <c r="U677" s="152" t="s">
        <v>752</v>
      </c>
      <c r="V677" s="155">
        <v>3</v>
      </c>
      <c r="W677" s="140"/>
      <c r="X677" s="141"/>
      <c r="Y677" s="141"/>
      <c r="Z677" s="141" t="s">
        <v>21</v>
      </c>
    </row>
    <row r="678" spans="21:26" x14ac:dyDescent="0.2">
      <c r="U678" s="152" t="s">
        <v>753</v>
      </c>
      <c r="V678" s="155">
        <v>8</v>
      </c>
      <c r="W678" s="140"/>
      <c r="X678" s="141"/>
      <c r="Y678" s="141"/>
      <c r="Z678" s="141" t="s">
        <v>21</v>
      </c>
    </row>
    <row r="679" spans="21:26" x14ac:dyDescent="0.2">
      <c r="U679" s="152" t="s">
        <v>754</v>
      </c>
      <c r="V679" s="155">
        <v>5</v>
      </c>
      <c r="W679" s="140"/>
      <c r="X679" s="141"/>
      <c r="Y679" s="141"/>
      <c r="Z679" s="141" t="s">
        <v>21</v>
      </c>
    </row>
    <row r="680" spans="21:26" x14ac:dyDescent="0.2">
      <c r="U680" s="152" t="s">
        <v>755</v>
      </c>
      <c r="V680" s="155">
        <v>5</v>
      </c>
      <c r="W680" s="140" t="s">
        <v>40</v>
      </c>
      <c r="X680" s="141"/>
      <c r="Y680" s="141" t="s">
        <v>40</v>
      </c>
      <c r="Z680" s="141" t="s">
        <v>41</v>
      </c>
    </row>
    <row r="681" spans="21:26" x14ac:dyDescent="0.2">
      <c r="U681" s="152" t="s">
        <v>756</v>
      </c>
      <c r="V681" s="155">
        <v>3</v>
      </c>
      <c r="W681" s="140"/>
      <c r="X681" s="141"/>
      <c r="Y681" s="141"/>
      <c r="Z681" s="141" t="s">
        <v>21</v>
      </c>
    </row>
    <row r="682" spans="21:26" x14ac:dyDescent="0.2">
      <c r="U682" s="152" t="s">
        <v>757</v>
      </c>
      <c r="V682" s="155">
        <v>8</v>
      </c>
      <c r="W682" s="140"/>
      <c r="X682" s="141"/>
      <c r="Y682" s="141"/>
      <c r="Z682" s="141" t="s">
        <v>21</v>
      </c>
    </row>
    <row r="683" spans="21:26" x14ac:dyDescent="0.2">
      <c r="U683" s="152" t="s">
        <v>758</v>
      </c>
      <c r="V683" s="155">
        <v>8</v>
      </c>
      <c r="W683" s="140"/>
      <c r="X683" s="141"/>
      <c r="Y683" s="141"/>
      <c r="Z683" s="141" t="s">
        <v>21</v>
      </c>
    </row>
    <row r="684" spans="21:26" x14ac:dyDescent="0.2">
      <c r="U684" s="152" t="s">
        <v>759</v>
      </c>
      <c r="V684" s="155">
        <v>7</v>
      </c>
      <c r="W684" s="140"/>
      <c r="X684" s="141"/>
      <c r="Y684" s="141"/>
      <c r="Z684" s="141" t="s">
        <v>21</v>
      </c>
    </row>
    <row r="685" spans="21:26" x14ac:dyDescent="0.2">
      <c r="U685" s="152" t="s">
        <v>760</v>
      </c>
      <c r="V685" s="155">
        <v>8</v>
      </c>
      <c r="W685" s="140"/>
      <c r="X685" s="141"/>
      <c r="Y685" s="141"/>
      <c r="Z685" s="141" t="s">
        <v>21</v>
      </c>
    </row>
    <row r="686" spans="21:26" x14ac:dyDescent="0.2">
      <c r="U686" s="152" t="s">
        <v>761</v>
      </c>
      <c r="V686" s="155">
        <v>9</v>
      </c>
      <c r="W686" s="140"/>
      <c r="X686" s="141" t="s">
        <v>40</v>
      </c>
      <c r="Y686" s="141"/>
      <c r="Z686" s="141" t="s">
        <v>85</v>
      </c>
    </row>
    <row r="687" spans="21:26" x14ac:dyDescent="0.2">
      <c r="U687" s="152" t="s">
        <v>762</v>
      </c>
      <c r="V687" s="155">
        <v>6</v>
      </c>
      <c r="W687" s="140"/>
      <c r="X687" s="141"/>
      <c r="Y687" s="141"/>
      <c r="Z687" s="141" t="s">
        <v>21</v>
      </c>
    </row>
    <row r="688" spans="21:26" x14ac:dyDescent="0.2">
      <c r="U688" s="152" t="s">
        <v>763</v>
      </c>
      <c r="V688" s="155">
        <v>7</v>
      </c>
      <c r="W688" s="140"/>
      <c r="X688" s="141"/>
      <c r="Y688" s="141"/>
      <c r="Z688" s="141" t="s">
        <v>21</v>
      </c>
    </row>
    <row r="689" spans="21:26" x14ac:dyDescent="0.2">
      <c r="U689" s="152" t="s">
        <v>764</v>
      </c>
      <c r="V689" s="155">
        <v>8</v>
      </c>
      <c r="W689" s="140" t="s">
        <v>40</v>
      </c>
      <c r="X689" s="141"/>
      <c r="Y689" s="141"/>
      <c r="Z689" s="141" t="s">
        <v>63</v>
      </c>
    </row>
    <row r="690" spans="21:26" x14ac:dyDescent="0.2">
      <c r="U690" s="152" t="s">
        <v>765</v>
      </c>
      <c r="V690" s="155">
        <v>7</v>
      </c>
      <c r="W690" s="140" t="s">
        <v>40</v>
      </c>
      <c r="X690" s="141"/>
      <c r="Y690" s="141"/>
      <c r="Z690" s="141" t="s">
        <v>63</v>
      </c>
    </row>
    <row r="691" spans="21:26" x14ac:dyDescent="0.2">
      <c r="U691" s="152" t="s">
        <v>766</v>
      </c>
      <c r="V691" s="155">
        <v>6</v>
      </c>
      <c r="W691" s="140"/>
      <c r="X691" s="141"/>
      <c r="Y691" s="141"/>
      <c r="Z691" s="141" t="s">
        <v>21</v>
      </c>
    </row>
    <row r="692" spans="21:26" x14ac:dyDescent="0.2">
      <c r="U692" s="152" t="s">
        <v>767</v>
      </c>
      <c r="V692" s="155">
        <v>9</v>
      </c>
      <c r="W692" s="140"/>
      <c r="X692" s="141"/>
      <c r="Y692" s="141"/>
      <c r="Z692" s="141" t="s">
        <v>21</v>
      </c>
    </row>
    <row r="693" spans="21:26" x14ac:dyDescent="0.2">
      <c r="U693" s="152" t="s">
        <v>768</v>
      </c>
      <c r="V693" s="155">
        <v>8</v>
      </c>
      <c r="W693" s="140"/>
      <c r="X693" s="141"/>
      <c r="Y693" s="141"/>
      <c r="Z693" s="141" t="s">
        <v>21</v>
      </c>
    </row>
    <row r="694" spans="21:26" x14ac:dyDescent="0.2">
      <c r="U694" s="152" t="s">
        <v>769</v>
      </c>
      <c r="V694" s="155">
        <v>5</v>
      </c>
      <c r="W694" s="140"/>
      <c r="X694" s="141"/>
      <c r="Y694" s="141"/>
      <c r="Z694" s="141" t="s">
        <v>21</v>
      </c>
    </row>
    <row r="695" spans="21:26" x14ac:dyDescent="0.2">
      <c r="U695" s="152" t="s">
        <v>770</v>
      </c>
      <c r="V695" s="155">
        <v>8</v>
      </c>
      <c r="W695" s="140"/>
      <c r="X695" s="141"/>
      <c r="Y695" s="141"/>
      <c r="Z695" s="141" t="s">
        <v>21</v>
      </c>
    </row>
    <row r="696" spans="21:26" x14ac:dyDescent="0.2">
      <c r="U696" s="152" t="s">
        <v>771</v>
      </c>
      <c r="V696" s="155">
        <v>4</v>
      </c>
      <c r="W696" s="140"/>
      <c r="X696" s="141"/>
      <c r="Y696" s="141"/>
      <c r="Z696" s="141" t="s">
        <v>21</v>
      </c>
    </row>
    <row r="697" spans="21:26" x14ac:dyDescent="0.2">
      <c r="U697" s="152" t="s">
        <v>772</v>
      </c>
      <c r="V697" s="155">
        <v>6</v>
      </c>
      <c r="W697" s="140"/>
      <c r="X697" s="141"/>
      <c r="Y697" s="141"/>
      <c r="Z697" s="141" t="s">
        <v>21</v>
      </c>
    </row>
    <row r="698" spans="21:26" x14ac:dyDescent="0.2">
      <c r="U698" s="152" t="s">
        <v>773</v>
      </c>
      <c r="V698" s="155">
        <v>9</v>
      </c>
      <c r="W698" s="140"/>
      <c r="X698" s="141"/>
      <c r="Y698" s="141"/>
      <c r="Z698" s="141" t="s">
        <v>21</v>
      </c>
    </row>
    <row r="699" spans="21:26" x14ac:dyDescent="0.2">
      <c r="U699" s="152" t="s">
        <v>774</v>
      </c>
      <c r="V699" s="155">
        <v>7</v>
      </c>
      <c r="W699" s="140" t="s">
        <v>40</v>
      </c>
      <c r="X699" s="141"/>
      <c r="Y699" s="141"/>
      <c r="Z699" s="141" t="s">
        <v>63</v>
      </c>
    </row>
    <row r="700" spans="21:26" x14ac:dyDescent="0.2">
      <c r="U700" s="152" t="s">
        <v>775</v>
      </c>
      <c r="V700" s="155">
        <v>10</v>
      </c>
      <c r="W700" s="140"/>
      <c r="X700" s="141"/>
      <c r="Y700" s="141"/>
      <c r="Z700" s="141" t="s">
        <v>21</v>
      </c>
    </row>
    <row r="701" spans="21:26" x14ac:dyDescent="0.2">
      <c r="U701" s="152" t="s">
        <v>776</v>
      </c>
      <c r="V701" s="155">
        <v>7</v>
      </c>
      <c r="W701" s="140"/>
      <c r="X701" s="141"/>
      <c r="Y701" s="141"/>
      <c r="Z701" s="141" t="s">
        <v>21</v>
      </c>
    </row>
    <row r="702" spans="21:26" x14ac:dyDescent="0.2">
      <c r="U702" s="152" t="s">
        <v>777</v>
      </c>
      <c r="V702" s="155">
        <v>9</v>
      </c>
      <c r="W702" s="140" t="s">
        <v>40</v>
      </c>
      <c r="X702" s="141"/>
      <c r="Y702" s="141"/>
      <c r="Z702" s="141" t="s">
        <v>63</v>
      </c>
    </row>
    <row r="703" spans="21:26" x14ac:dyDescent="0.2">
      <c r="U703" s="152" t="s">
        <v>778</v>
      </c>
      <c r="V703" s="155">
        <v>3</v>
      </c>
      <c r="W703" s="140" t="s">
        <v>40</v>
      </c>
      <c r="X703" s="141"/>
      <c r="Y703" s="141" t="s">
        <v>40</v>
      </c>
      <c r="Z703" s="141" t="s">
        <v>41</v>
      </c>
    </row>
    <row r="704" spans="21:26" x14ac:dyDescent="0.2">
      <c r="U704" s="152" t="s">
        <v>779</v>
      </c>
      <c r="V704" s="155">
        <v>7</v>
      </c>
      <c r="W704" s="140"/>
      <c r="X704" s="141"/>
      <c r="Y704" s="141"/>
      <c r="Z704" s="141" t="s">
        <v>21</v>
      </c>
    </row>
    <row r="705" spans="21:26" x14ac:dyDescent="0.2">
      <c r="U705" s="152" t="s">
        <v>780</v>
      </c>
      <c r="V705" s="155">
        <v>9</v>
      </c>
      <c r="W705" s="140"/>
      <c r="X705" s="141"/>
      <c r="Y705" s="141"/>
      <c r="Z705" s="141" t="s">
        <v>21</v>
      </c>
    </row>
    <row r="706" spans="21:26" x14ac:dyDescent="0.2">
      <c r="U706" s="152" t="s">
        <v>781</v>
      </c>
      <c r="V706" s="155">
        <v>7</v>
      </c>
      <c r="W706" s="140"/>
      <c r="X706" s="141"/>
      <c r="Y706" s="141"/>
      <c r="Z706" s="141" t="s">
        <v>21</v>
      </c>
    </row>
    <row r="707" spans="21:26" x14ac:dyDescent="0.2">
      <c r="U707" s="152" t="s">
        <v>782</v>
      </c>
      <c r="V707" s="155">
        <v>6</v>
      </c>
      <c r="W707" s="140" t="s">
        <v>40</v>
      </c>
      <c r="X707" s="141"/>
      <c r="Y707" s="141"/>
      <c r="Z707" s="141" t="s">
        <v>63</v>
      </c>
    </row>
    <row r="708" spans="21:26" x14ac:dyDescent="0.2">
      <c r="U708" s="152" t="s">
        <v>783</v>
      </c>
      <c r="V708" s="155">
        <v>8</v>
      </c>
      <c r="W708" s="140"/>
      <c r="X708" s="141"/>
      <c r="Y708" s="141"/>
      <c r="Z708" s="141" t="s">
        <v>21</v>
      </c>
    </row>
    <row r="709" spans="21:26" x14ac:dyDescent="0.2">
      <c r="U709" s="152" t="s">
        <v>784</v>
      </c>
      <c r="V709" s="155">
        <v>9</v>
      </c>
      <c r="W709" s="140"/>
      <c r="X709" s="141"/>
      <c r="Y709" s="141"/>
      <c r="Z709" s="141" t="s">
        <v>21</v>
      </c>
    </row>
    <row r="710" spans="21:26" x14ac:dyDescent="0.2">
      <c r="U710" s="152" t="s">
        <v>785</v>
      </c>
      <c r="V710" s="155">
        <v>7</v>
      </c>
      <c r="W710" s="140"/>
      <c r="X710" s="141"/>
      <c r="Y710" s="141"/>
      <c r="Z710" s="141" t="s">
        <v>21</v>
      </c>
    </row>
    <row r="711" spans="21:26" x14ac:dyDescent="0.2">
      <c r="U711" s="152" t="s">
        <v>786</v>
      </c>
      <c r="V711" s="155">
        <v>9</v>
      </c>
      <c r="W711" s="140"/>
      <c r="X711" s="141"/>
      <c r="Y711" s="141"/>
      <c r="Z711" s="141" t="s">
        <v>21</v>
      </c>
    </row>
    <row r="712" spans="21:26" x14ac:dyDescent="0.2">
      <c r="U712" s="152" t="s">
        <v>787</v>
      </c>
      <c r="V712" s="155">
        <v>8</v>
      </c>
      <c r="W712" s="140"/>
      <c r="X712" s="141" t="s">
        <v>40</v>
      </c>
      <c r="Y712" s="141"/>
      <c r="Z712" s="141" t="s">
        <v>85</v>
      </c>
    </row>
    <row r="713" spans="21:26" x14ac:dyDescent="0.2">
      <c r="U713" s="152" t="s">
        <v>788</v>
      </c>
      <c r="V713" s="155">
        <v>4</v>
      </c>
      <c r="W713" s="140"/>
      <c r="X713" s="141" t="s">
        <v>40</v>
      </c>
      <c r="Y713" s="141"/>
      <c r="Z713" s="141" t="s">
        <v>85</v>
      </c>
    </row>
    <row r="714" spans="21:26" x14ac:dyDescent="0.2">
      <c r="U714" s="152" t="s">
        <v>789</v>
      </c>
      <c r="V714" s="155">
        <v>8</v>
      </c>
      <c r="W714" s="140"/>
      <c r="X714" s="141"/>
      <c r="Y714" s="141"/>
      <c r="Z714" s="141" t="s">
        <v>21</v>
      </c>
    </row>
    <row r="715" spans="21:26" x14ac:dyDescent="0.2">
      <c r="U715" s="152" t="s">
        <v>790</v>
      </c>
      <c r="V715" s="155">
        <v>1</v>
      </c>
      <c r="W715" s="140"/>
      <c r="X715" s="141"/>
      <c r="Y715" s="141"/>
      <c r="Z715" s="141" t="s">
        <v>21</v>
      </c>
    </row>
    <row r="716" spans="21:26" x14ac:dyDescent="0.2">
      <c r="U716" s="152" t="s">
        <v>791</v>
      </c>
      <c r="V716" s="155">
        <v>3</v>
      </c>
      <c r="W716" s="140"/>
      <c r="X716" s="141"/>
      <c r="Y716" s="141"/>
      <c r="Z716" s="141" t="s">
        <v>21</v>
      </c>
    </row>
    <row r="717" spans="21:26" x14ac:dyDescent="0.2">
      <c r="U717" s="152" t="s">
        <v>792</v>
      </c>
      <c r="V717" s="155">
        <v>4</v>
      </c>
      <c r="W717" s="140"/>
      <c r="X717" s="141"/>
      <c r="Y717" s="141"/>
      <c r="Z717" s="141" t="s">
        <v>21</v>
      </c>
    </row>
    <row r="718" spans="21:26" x14ac:dyDescent="0.2">
      <c r="U718" s="152" t="s">
        <v>793</v>
      </c>
      <c r="V718" s="155">
        <v>8</v>
      </c>
      <c r="W718" s="140"/>
      <c r="X718" s="141" t="s">
        <v>40</v>
      </c>
      <c r="Y718" s="141"/>
      <c r="Z718" s="141" t="s">
        <v>85</v>
      </c>
    </row>
    <row r="719" spans="21:26" x14ac:dyDescent="0.2">
      <c r="U719" s="152" t="s">
        <v>794</v>
      </c>
      <c r="V719" s="155">
        <v>2</v>
      </c>
      <c r="W719" s="140"/>
      <c r="X719" s="141"/>
      <c r="Y719" s="141"/>
      <c r="Z719" s="141" t="s">
        <v>21</v>
      </c>
    </row>
    <row r="720" spans="21:26" x14ac:dyDescent="0.2">
      <c r="U720" s="152" t="s">
        <v>795</v>
      </c>
      <c r="V720" s="155">
        <v>9</v>
      </c>
      <c r="W720" s="140" t="s">
        <v>40</v>
      </c>
      <c r="X720" s="141"/>
      <c r="Y720" s="141" t="s">
        <v>40</v>
      </c>
      <c r="Z720" s="141" t="s">
        <v>41</v>
      </c>
    </row>
    <row r="721" spans="21:26" x14ac:dyDescent="0.2">
      <c r="U721" s="152" t="s">
        <v>796</v>
      </c>
      <c r="V721" s="155">
        <v>3</v>
      </c>
      <c r="W721" s="140"/>
      <c r="X721" s="141"/>
      <c r="Y721" s="141"/>
      <c r="Z721" s="141" t="s">
        <v>21</v>
      </c>
    </row>
    <row r="722" spans="21:26" x14ac:dyDescent="0.2">
      <c r="U722" s="152" t="s">
        <v>797</v>
      </c>
      <c r="V722" s="155">
        <v>7</v>
      </c>
      <c r="W722" s="140" t="s">
        <v>40</v>
      </c>
      <c r="X722" s="141"/>
      <c r="Y722" s="141"/>
      <c r="Z722" s="141" t="s">
        <v>63</v>
      </c>
    </row>
    <row r="723" spans="21:26" x14ac:dyDescent="0.2">
      <c r="U723" s="152" t="s">
        <v>798</v>
      </c>
      <c r="V723" s="155">
        <v>5</v>
      </c>
      <c r="W723" s="140"/>
      <c r="X723" s="141"/>
      <c r="Y723" s="141"/>
      <c r="Z723" s="141" t="s">
        <v>21</v>
      </c>
    </row>
    <row r="724" spans="21:26" x14ac:dyDescent="0.2">
      <c r="U724" s="152" t="s">
        <v>799</v>
      </c>
      <c r="V724" s="155">
        <v>1</v>
      </c>
      <c r="W724" s="140"/>
      <c r="X724" s="141"/>
      <c r="Y724" s="141"/>
      <c r="Z724" s="141" t="s">
        <v>21</v>
      </c>
    </row>
    <row r="725" spans="21:26" x14ac:dyDescent="0.2">
      <c r="U725" s="152" t="s">
        <v>800</v>
      </c>
      <c r="V725" s="155">
        <v>8</v>
      </c>
      <c r="W725" s="140"/>
      <c r="X725" s="141"/>
      <c r="Y725" s="141"/>
      <c r="Z725" s="141" t="s">
        <v>21</v>
      </c>
    </row>
    <row r="726" spans="21:26" x14ac:dyDescent="0.2">
      <c r="U726" s="152" t="s">
        <v>801</v>
      </c>
      <c r="V726" s="155">
        <v>6</v>
      </c>
      <c r="W726" s="140"/>
      <c r="X726" s="141" t="s">
        <v>40</v>
      </c>
      <c r="Y726" s="141"/>
      <c r="Z726" s="141" t="s">
        <v>85</v>
      </c>
    </row>
    <row r="727" spans="21:26" x14ac:dyDescent="0.2">
      <c r="U727" s="152" t="s">
        <v>802</v>
      </c>
      <c r="V727" s="155">
        <v>9</v>
      </c>
      <c r="W727" s="140" t="s">
        <v>40</v>
      </c>
      <c r="X727" s="141"/>
      <c r="Y727" s="141"/>
      <c r="Z727" s="141" t="s">
        <v>63</v>
      </c>
    </row>
    <row r="728" spans="21:26" x14ac:dyDescent="0.2">
      <c r="U728" s="152" t="s">
        <v>803</v>
      </c>
      <c r="V728" s="155">
        <v>6</v>
      </c>
      <c r="W728" s="140"/>
      <c r="X728" s="141"/>
      <c r="Y728" s="141"/>
      <c r="Z728" s="141" t="s">
        <v>21</v>
      </c>
    </row>
    <row r="729" spans="21:26" x14ac:dyDescent="0.2">
      <c r="U729" s="152" t="s">
        <v>804</v>
      </c>
      <c r="V729" s="155">
        <v>4</v>
      </c>
      <c r="W729" s="140"/>
      <c r="X729" s="141"/>
      <c r="Y729" s="141"/>
      <c r="Z729" s="141" t="s">
        <v>21</v>
      </c>
    </row>
    <row r="730" spans="21:26" x14ac:dyDescent="0.2">
      <c r="U730" s="152" t="s">
        <v>805</v>
      </c>
      <c r="V730" s="155">
        <v>5</v>
      </c>
      <c r="W730" s="140" t="s">
        <v>40</v>
      </c>
      <c r="X730" s="141"/>
      <c r="Y730" s="141"/>
      <c r="Z730" s="141" t="s">
        <v>63</v>
      </c>
    </row>
    <row r="731" spans="21:26" x14ac:dyDescent="0.2">
      <c r="U731" s="152" t="s">
        <v>806</v>
      </c>
      <c r="V731" s="155">
        <v>9</v>
      </c>
      <c r="W731" s="140"/>
      <c r="X731" s="141"/>
      <c r="Y731" s="141"/>
      <c r="Z731" s="141" t="s">
        <v>21</v>
      </c>
    </row>
    <row r="732" spans="21:26" x14ac:dyDescent="0.2">
      <c r="U732" s="152" t="s">
        <v>807</v>
      </c>
      <c r="V732" s="155">
        <v>9</v>
      </c>
      <c r="W732" s="140" t="s">
        <v>40</v>
      </c>
      <c r="X732" s="141"/>
      <c r="Y732" s="141"/>
      <c r="Z732" s="141" t="s">
        <v>63</v>
      </c>
    </row>
    <row r="733" spans="21:26" x14ac:dyDescent="0.2">
      <c r="U733" s="152" t="s">
        <v>808</v>
      </c>
      <c r="V733" s="155">
        <v>5</v>
      </c>
      <c r="W733" s="140" t="s">
        <v>40</v>
      </c>
      <c r="X733" s="141"/>
      <c r="Y733" s="141"/>
      <c r="Z733" s="141" t="s">
        <v>63</v>
      </c>
    </row>
    <row r="734" spans="21:26" x14ac:dyDescent="0.2">
      <c r="U734" s="152" t="s">
        <v>809</v>
      </c>
      <c r="V734" s="155">
        <v>1</v>
      </c>
      <c r="W734" s="140" t="s">
        <v>40</v>
      </c>
      <c r="X734" s="141"/>
      <c r="Y734" s="141"/>
      <c r="Z734" s="141" t="s">
        <v>63</v>
      </c>
    </row>
    <row r="735" spans="21:26" x14ac:dyDescent="0.2">
      <c r="U735" s="152" t="s">
        <v>810</v>
      </c>
      <c r="V735" s="155">
        <v>8</v>
      </c>
      <c r="W735" s="140"/>
      <c r="X735" s="141"/>
      <c r="Y735" s="141"/>
      <c r="Z735" s="141" t="s">
        <v>21</v>
      </c>
    </row>
    <row r="736" spans="21:26" x14ac:dyDescent="0.2">
      <c r="U736" s="152" t="s">
        <v>811</v>
      </c>
      <c r="V736" s="155">
        <v>7</v>
      </c>
      <c r="W736" s="140" t="s">
        <v>40</v>
      </c>
      <c r="X736" s="141"/>
      <c r="Y736" s="141"/>
      <c r="Z736" s="141" t="s">
        <v>63</v>
      </c>
    </row>
    <row r="737" spans="21:26" x14ac:dyDescent="0.2">
      <c r="U737" s="152" t="s">
        <v>812</v>
      </c>
      <c r="V737" s="155">
        <v>4</v>
      </c>
      <c r="W737" s="140"/>
      <c r="X737" s="141"/>
      <c r="Y737" s="141"/>
      <c r="Z737" s="141" t="s">
        <v>21</v>
      </c>
    </row>
    <row r="738" spans="21:26" x14ac:dyDescent="0.2">
      <c r="U738" s="152" t="s">
        <v>813</v>
      </c>
      <c r="V738" s="155">
        <v>8</v>
      </c>
      <c r="W738" s="140"/>
      <c r="X738" s="141"/>
      <c r="Y738" s="141"/>
      <c r="Z738" s="141" t="s">
        <v>21</v>
      </c>
    </row>
    <row r="739" spans="21:26" x14ac:dyDescent="0.2">
      <c r="U739" s="152" t="s">
        <v>814</v>
      </c>
      <c r="V739" s="155">
        <v>6</v>
      </c>
      <c r="W739" s="140"/>
      <c r="X739" s="141"/>
      <c r="Y739" s="141"/>
      <c r="Z739" s="141" t="s">
        <v>21</v>
      </c>
    </row>
    <row r="740" spans="21:26" x14ac:dyDescent="0.2">
      <c r="U740" s="152" t="s">
        <v>815</v>
      </c>
      <c r="V740" s="155">
        <v>7</v>
      </c>
      <c r="W740" s="140"/>
      <c r="X740" s="141"/>
      <c r="Y740" s="141"/>
      <c r="Z740" s="141" t="s">
        <v>21</v>
      </c>
    </row>
    <row r="741" spans="21:26" x14ac:dyDescent="0.2">
      <c r="U741" s="152" t="s">
        <v>816</v>
      </c>
      <c r="V741" s="155">
        <v>6</v>
      </c>
      <c r="W741" s="140"/>
      <c r="X741" s="141"/>
      <c r="Y741" s="141"/>
      <c r="Z741" s="141" t="s">
        <v>21</v>
      </c>
    </row>
    <row r="742" spans="21:26" x14ac:dyDescent="0.2">
      <c r="U742" s="152" t="s">
        <v>817</v>
      </c>
      <c r="V742" s="155">
        <v>4</v>
      </c>
      <c r="W742" s="140"/>
      <c r="X742" s="141"/>
      <c r="Y742" s="141"/>
      <c r="Z742" s="141" t="s">
        <v>21</v>
      </c>
    </row>
    <row r="743" spans="21:26" x14ac:dyDescent="0.2">
      <c r="U743" s="152" t="s">
        <v>818</v>
      </c>
      <c r="V743" s="155">
        <v>8</v>
      </c>
      <c r="W743" s="140"/>
      <c r="X743" s="141"/>
      <c r="Y743" s="141"/>
      <c r="Z743" s="141" t="s">
        <v>21</v>
      </c>
    </row>
    <row r="744" spans="21:26" x14ac:dyDescent="0.2">
      <c r="U744" s="152" t="s">
        <v>819</v>
      </c>
      <c r="V744" s="155">
        <v>2</v>
      </c>
      <c r="W744" s="140"/>
      <c r="X744" s="141"/>
      <c r="Y744" s="141"/>
      <c r="Z744" s="141" t="s">
        <v>21</v>
      </c>
    </row>
    <row r="745" spans="21:26" x14ac:dyDescent="0.2">
      <c r="U745" s="152" t="s">
        <v>820</v>
      </c>
      <c r="V745" s="155">
        <v>9</v>
      </c>
      <c r="W745" s="140"/>
      <c r="X745" s="141"/>
      <c r="Y745" s="141"/>
      <c r="Z745" s="141" t="s">
        <v>21</v>
      </c>
    </row>
    <row r="746" spans="21:26" x14ac:dyDescent="0.2">
      <c r="U746" s="152" t="s">
        <v>821</v>
      </c>
      <c r="V746" s="155">
        <v>4</v>
      </c>
      <c r="W746" s="140"/>
      <c r="X746" s="141"/>
      <c r="Y746" s="141"/>
      <c r="Z746" s="141" t="s">
        <v>21</v>
      </c>
    </row>
    <row r="747" spans="21:26" x14ac:dyDescent="0.2">
      <c r="U747" s="152" t="s">
        <v>822</v>
      </c>
      <c r="V747" s="155">
        <v>5</v>
      </c>
      <c r="W747" s="140"/>
      <c r="X747" s="141"/>
      <c r="Y747" s="141"/>
      <c r="Z747" s="141" t="s">
        <v>21</v>
      </c>
    </row>
    <row r="748" spans="21:26" x14ac:dyDescent="0.2">
      <c r="U748" s="152" t="s">
        <v>823</v>
      </c>
      <c r="V748" s="155">
        <v>4</v>
      </c>
      <c r="W748" s="140"/>
      <c r="X748" s="141"/>
      <c r="Y748" s="141"/>
      <c r="Z748" s="141" t="s">
        <v>21</v>
      </c>
    </row>
    <row r="749" spans="21:26" x14ac:dyDescent="0.2">
      <c r="U749" s="152" t="s">
        <v>824</v>
      </c>
      <c r="V749" s="155">
        <v>7</v>
      </c>
      <c r="W749" s="140"/>
      <c r="X749" s="141"/>
      <c r="Y749" s="141"/>
      <c r="Z749" s="141" t="s">
        <v>21</v>
      </c>
    </row>
    <row r="750" spans="21:26" x14ac:dyDescent="0.2">
      <c r="U750" s="152" t="s">
        <v>825</v>
      </c>
      <c r="V750" s="155">
        <v>9</v>
      </c>
      <c r="W750" s="140"/>
      <c r="X750" s="141" t="s">
        <v>40</v>
      </c>
      <c r="Y750" s="141"/>
      <c r="Z750" s="141" t="s">
        <v>85</v>
      </c>
    </row>
    <row r="751" spans="21:26" x14ac:dyDescent="0.2">
      <c r="U751" s="152" t="s">
        <v>826</v>
      </c>
      <c r="V751" s="155">
        <v>7</v>
      </c>
      <c r="W751" s="140" t="s">
        <v>40</v>
      </c>
      <c r="X751" s="141"/>
      <c r="Y751" s="141"/>
      <c r="Z751" s="141" t="s">
        <v>63</v>
      </c>
    </row>
    <row r="752" spans="21:26" x14ac:dyDescent="0.2">
      <c r="U752" s="152" t="s">
        <v>827</v>
      </c>
      <c r="V752" s="155">
        <v>7</v>
      </c>
      <c r="W752" s="140" t="s">
        <v>40</v>
      </c>
      <c r="X752" s="141"/>
      <c r="Y752" s="141"/>
      <c r="Z752" s="141" t="s">
        <v>21</v>
      </c>
    </row>
    <row r="753" spans="21:26" x14ac:dyDescent="0.2">
      <c r="U753" s="152" t="s">
        <v>828</v>
      </c>
      <c r="V753" s="155">
        <v>5</v>
      </c>
      <c r="W753" s="140"/>
      <c r="X753" s="141"/>
      <c r="Y753" s="141"/>
      <c r="Z753" s="141" t="s">
        <v>21</v>
      </c>
    </row>
    <row r="754" spans="21:26" x14ac:dyDescent="0.2">
      <c r="U754" s="152" t="s">
        <v>829</v>
      </c>
      <c r="V754" s="155">
        <v>4</v>
      </c>
      <c r="W754" s="140"/>
      <c r="X754" s="141"/>
      <c r="Y754" s="141"/>
      <c r="Z754" s="141" t="s">
        <v>21</v>
      </c>
    </row>
    <row r="755" spans="21:26" x14ac:dyDescent="0.2">
      <c r="U755" s="152" t="s">
        <v>830</v>
      </c>
      <c r="V755" s="155">
        <v>8</v>
      </c>
      <c r="W755" s="140"/>
      <c r="X755" s="141"/>
      <c r="Y755" s="141"/>
      <c r="Z755" s="141" t="s">
        <v>21</v>
      </c>
    </row>
    <row r="756" spans="21:26" x14ac:dyDescent="0.2">
      <c r="U756" s="152" t="s">
        <v>831</v>
      </c>
      <c r="V756" s="155">
        <v>4</v>
      </c>
      <c r="W756" s="140"/>
      <c r="X756" s="141"/>
      <c r="Y756" s="141"/>
      <c r="Z756" s="141" t="s">
        <v>21</v>
      </c>
    </row>
    <row r="757" spans="21:26" x14ac:dyDescent="0.2">
      <c r="U757" s="152" t="s">
        <v>832</v>
      </c>
      <c r="V757" s="155">
        <v>5</v>
      </c>
      <c r="W757" s="140"/>
      <c r="X757" s="141"/>
      <c r="Y757" s="141"/>
      <c r="Z757" s="141" t="s">
        <v>21</v>
      </c>
    </row>
    <row r="758" spans="21:26" x14ac:dyDescent="0.2">
      <c r="U758" s="152" t="s">
        <v>833</v>
      </c>
      <c r="V758" s="155">
        <v>9</v>
      </c>
      <c r="W758" s="140"/>
      <c r="X758" s="141"/>
      <c r="Y758" s="141"/>
      <c r="Z758" s="141" t="s">
        <v>21</v>
      </c>
    </row>
    <row r="759" spans="21:26" x14ac:dyDescent="0.2">
      <c r="U759" s="152" t="s">
        <v>834</v>
      </c>
      <c r="V759" s="155">
        <v>7</v>
      </c>
      <c r="W759" s="140" t="s">
        <v>40</v>
      </c>
      <c r="X759" s="141"/>
      <c r="Y759" s="141"/>
      <c r="Z759" s="141" t="s">
        <v>63</v>
      </c>
    </row>
    <row r="760" spans="21:26" x14ac:dyDescent="0.2">
      <c r="U760" s="152" t="s">
        <v>835</v>
      </c>
      <c r="V760" s="155">
        <v>3</v>
      </c>
      <c r="W760" s="140"/>
      <c r="X760" s="141"/>
      <c r="Y760" s="141"/>
      <c r="Z760" s="141" t="s">
        <v>21</v>
      </c>
    </row>
    <row r="761" spans="21:26" x14ac:dyDescent="0.2">
      <c r="U761" s="152" t="s">
        <v>836</v>
      </c>
      <c r="V761" s="155">
        <v>4</v>
      </c>
      <c r="W761" s="140"/>
      <c r="X761" s="141"/>
      <c r="Y761" s="141"/>
      <c r="Z761" s="141" t="s">
        <v>21</v>
      </c>
    </row>
    <row r="762" spans="21:26" x14ac:dyDescent="0.2">
      <c r="U762" s="152" t="s">
        <v>837</v>
      </c>
      <c r="V762" s="155">
        <v>6</v>
      </c>
      <c r="W762" s="140"/>
      <c r="X762" s="141"/>
      <c r="Y762" s="141"/>
      <c r="Z762" s="141" t="s">
        <v>21</v>
      </c>
    </row>
    <row r="763" spans="21:26" x14ac:dyDescent="0.2">
      <c r="U763" s="152" t="s">
        <v>838</v>
      </c>
      <c r="V763" s="155">
        <v>7</v>
      </c>
      <c r="W763" s="140" t="s">
        <v>40</v>
      </c>
      <c r="X763" s="141"/>
      <c r="Y763" s="141"/>
      <c r="Z763" s="141" t="s">
        <v>63</v>
      </c>
    </row>
    <row r="764" spans="21:26" x14ac:dyDescent="0.2">
      <c r="U764" s="152" t="s">
        <v>839</v>
      </c>
      <c r="V764" s="155">
        <v>7</v>
      </c>
      <c r="W764" s="140"/>
      <c r="X764" s="141"/>
      <c r="Y764" s="141"/>
      <c r="Z764" s="141" t="s">
        <v>21</v>
      </c>
    </row>
    <row r="765" spans="21:26" x14ac:dyDescent="0.2">
      <c r="U765" s="152" t="s">
        <v>840</v>
      </c>
      <c r="V765" s="155">
        <v>2</v>
      </c>
      <c r="W765" s="140"/>
      <c r="X765" s="141"/>
      <c r="Y765" s="141"/>
      <c r="Z765" s="141" t="s">
        <v>21</v>
      </c>
    </row>
    <row r="766" spans="21:26" x14ac:dyDescent="0.2">
      <c r="U766" s="152" t="s">
        <v>841</v>
      </c>
      <c r="V766" s="155">
        <v>9</v>
      </c>
      <c r="W766" s="140" t="s">
        <v>40</v>
      </c>
      <c r="X766" s="141"/>
      <c r="Y766" s="141"/>
      <c r="Z766" s="141" t="s">
        <v>21</v>
      </c>
    </row>
    <row r="767" spans="21:26" x14ac:dyDescent="0.2">
      <c r="U767" s="152" t="s">
        <v>842</v>
      </c>
      <c r="V767" s="155">
        <v>2</v>
      </c>
      <c r="W767" s="140"/>
      <c r="X767" s="141"/>
      <c r="Y767" s="141"/>
      <c r="Z767" s="141" t="s">
        <v>21</v>
      </c>
    </row>
    <row r="768" spans="21:26" x14ac:dyDescent="0.2">
      <c r="U768" s="152" t="s">
        <v>843</v>
      </c>
      <c r="V768" s="155">
        <v>8</v>
      </c>
      <c r="W768" s="140" t="s">
        <v>40</v>
      </c>
      <c r="X768" s="141"/>
      <c r="Y768" s="141"/>
      <c r="Z768" s="141" t="s">
        <v>63</v>
      </c>
    </row>
    <row r="769" spans="21:26" x14ac:dyDescent="0.2">
      <c r="U769" s="152" t="s">
        <v>844</v>
      </c>
      <c r="V769" s="155">
        <v>6</v>
      </c>
      <c r="W769" s="140"/>
      <c r="X769" s="141"/>
      <c r="Y769" s="141"/>
      <c r="Z769" s="141" t="s">
        <v>21</v>
      </c>
    </row>
    <row r="770" spans="21:26" x14ac:dyDescent="0.2">
      <c r="U770" s="152" t="s">
        <v>845</v>
      </c>
      <c r="V770" s="155">
        <v>3</v>
      </c>
      <c r="W770" s="140"/>
      <c r="X770" s="141"/>
      <c r="Y770" s="141"/>
      <c r="Z770" s="141" t="s">
        <v>21</v>
      </c>
    </row>
    <row r="771" spans="21:26" x14ac:dyDescent="0.2">
      <c r="U771" s="152" t="s">
        <v>846</v>
      </c>
      <c r="V771" s="155">
        <v>6</v>
      </c>
      <c r="W771" s="140"/>
      <c r="X771" s="141"/>
      <c r="Y771" s="141"/>
      <c r="Z771" s="141" t="s">
        <v>21</v>
      </c>
    </row>
    <row r="772" spans="21:26" x14ac:dyDescent="0.2">
      <c r="U772" s="152" t="s">
        <v>847</v>
      </c>
      <c r="V772" s="155">
        <v>8</v>
      </c>
      <c r="W772" s="140" t="s">
        <v>40</v>
      </c>
      <c r="X772" s="141"/>
      <c r="Y772" s="141"/>
      <c r="Z772" s="141" t="s">
        <v>63</v>
      </c>
    </row>
    <row r="773" spans="21:26" x14ac:dyDescent="0.2">
      <c r="U773" s="152" t="s">
        <v>848</v>
      </c>
      <c r="V773" s="155">
        <v>9</v>
      </c>
      <c r="W773" s="140" t="s">
        <v>40</v>
      </c>
      <c r="X773" s="141"/>
      <c r="Y773" s="141"/>
      <c r="Z773" s="141" t="s">
        <v>63</v>
      </c>
    </row>
    <row r="774" spans="21:26" x14ac:dyDescent="0.2">
      <c r="U774" s="152" t="s">
        <v>849</v>
      </c>
      <c r="V774" s="155">
        <v>9</v>
      </c>
      <c r="W774" s="140"/>
      <c r="X774" s="141"/>
      <c r="Y774" s="141"/>
      <c r="Z774" s="141" t="s">
        <v>21</v>
      </c>
    </row>
    <row r="775" spans="21:26" x14ac:dyDescent="0.2">
      <c r="U775" s="152" t="s">
        <v>850</v>
      </c>
      <c r="V775" s="155">
        <v>4</v>
      </c>
      <c r="W775" s="140"/>
      <c r="X775" s="141"/>
      <c r="Y775" s="141"/>
      <c r="Z775" s="141" t="s">
        <v>21</v>
      </c>
    </row>
    <row r="776" spans="21:26" x14ac:dyDescent="0.2">
      <c r="U776" s="152" t="s">
        <v>851</v>
      </c>
      <c r="V776" s="155">
        <v>4</v>
      </c>
      <c r="W776" s="140"/>
      <c r="X776" s="141"/>
      <c r="Y776" s="141"/>
      <c r="Z776" s="141" t="s">
        <v>21</v>
      </c>
    </row>
    <row r="777" spans="21:26" x14ac:dyDescent="0.2">
      <c r="U777" s="152" t="s">
        <v>852</v>
      </c>
      <c r="V777" s="155">
        <v>6</v>
      </c>
      <c r="W777" s="140"/>
      <c r="X777" s="141"/>
      <c r="Y777" s="141"/>
      <c r="Z777" s="141" t="s">
        <v>21</v>
      </c>
    </row>
    <row r="778" spans="21:26" x14ac:dyDescent="0.2">
      <c r="U778" s="152" t="s">
        <v>853</v>
      </c>
      <c r="V778" s="155">
        <v>4</v>
      </c>
      <c r="W778" s="140"/>
      <c r="X778" s="141"/>
      <c r="Y778" s="141"/>
      <c r="Z778" s="141" t="s">
        <v>21</v>
      </c>
    </row>
    <row r="779" spans="21:26" x14ac:dyDescent="0.2">
      <c r="U779" s="152" t="s">
        <v>854</v>
      </c>
      <c r="V779" s="155">
        <v>7</v>
      </c>
      <c r="W779" s="140"/>
      <c r="X779" s="141"/>
      <c r="Y779" s="141"/>
      <c r="Z779" s="141" t="s">
        <v>21</v>
      </c>
    </row>
    <row r="780" spans="21:26" x14ac:dyDescent="0.2">
      <c r="U780" s="152" t="s">
        <v>855</v>
      </c>
      <c r="V780" s="155">
        <v>9</v>
      </c>
      <c r="W780" s="140"/>
      <c r="X780" s="141"/>
      <c r="Y780" s="141"/>
      <c r="Z780" s="141" t="s">
        <v>21</v>
      </c>
    </row>
    <row r="781" spans="21:26" x14ac:dyDescent="0.2">
      <c r="U781" s="152" t="s">
        <v>856</v>
      </c>
      <c r="V781" s="155">
        <v>8</v>
      </c>
      <c r="W781" s="140"/>
      <c r="X781" s="141"/>
      <c r="Y781" s="141"/>
      <c r="Z781" s="141" t="s">
        <v>21</v>
      </c>
    </row>
    <row r="782" spans="21:26" x14ac:dyDescent="0.2">
      <c r="U782" s="152" t="s">
        <v>857</v>
      </c>
      <c r="V782" s="155">
        <v>7</v>
      </c>
      <c r="W782" s="140" t="s">
        <v>40</v>
      </c>
      <c r="X782" s="141"/>
      <c r="Y782" s="141"/>
      <c r="Z782" s="141" t="s">
        <v>63</v>
      </c>
    </row>
    <row r="783" spans="21:26" x14ac:dyDescent="0.2">
      <c r="U783" s="152" t="s">
        <v>858</v>
      </c>
      <c r="V783" s="155">
        <v>8</v>
      </c>
      <c r="W783" s="140"/>
      <c r="X783" s="141"/>
      <c r="Y783" s="141"/>
      <c r="Z783" s="141" t="s">
        <v>21</v>
      </c>
    </row>
    <row r="784" spans="21:26" x14ac:dyDescent="0.2">
      <c r="U784" s="152" t="s">
        <v>859</v>
      </c>
      <c r="V784" s="155">
        <v>8</v>
      </c>
      <c r="W784" s="140" t="s">
        <v>40</v>
      </c>
      <c r="X784" s="141"/>
      <c r="Y784" s="141"/>
      <c r="Z784" s="141" t="s">
        <v>63</v>
      </c>
    </row>
    <row r="785" spans="21:26" x14ac:dyDescent="0.2">
      <c r="U785" s="152" t="s">
        <v>860</v>
      </c>
      <c r="V785" s="155">
        <v>7</v>
      </c>
      <c r="W785" s="140"/>
      <c r="X785" s="141" t="s">
        <v>40</v>
      </c>
      <c r="Y785" s="141"/>
      <c r="Z785" s="141" t="s">
        <v>85</v>
      </c>
    </row>
    <row r="786" spans="21:26" x14ac:dyDescent="0.2">
      <c r="U786" s="152" t="s">
        <v>861</v>
      </c>
      <c r="V786" s="155">
        <v>6</v>
      </c>
      <c r="W786" s="140"/>
      <c r="X786" s="141" t="s">
        <v>40</v>
      </c>
      <c r="Y786" s="141"/>
      <c r="Z786" s="141" t="s">
        <v>85</v>
      </c>
    </row>
    <row r="787" spans="21:26" x14ac:dyDescent="0.2">
      <c r="U787" s="152" t="s">
        <v>862</v>
      </c>
      <c r="V787" s="155">
        <v>6</v>
      </c>
      <c r="W787" s="140" t="s">
        <v>40</v>
      </c>
      <c r="X787" s="141"/>
      <c r="Y787" s="141"/>
      <c r="Z787" s="141" t="s">
        <v>63</v>
      </c>
    </row>
    <row r="788" spans="21:26" x14ac:dyDescent="0.2">
      <c r="U788" s="152" t="s">
        <v>863</v>
      </c>
      <c r="V788" s="155">
        <v>4</v>
      </c>
      <c r="W788" s="140"/>
      <c r="X788" s="141"/>
      <c r="Y788" s="141"/>
      <c r="Z788" s="141" t="s">
        <v>21</v>
      </c>
    </row>
    <row r="789" spans="21:26" x14ac:dyDescent="0.2">
      <c r="U789" s="152" t="s">
        <v>864</v>
      </c>
      <c r="V789" s="155">
        <v>7</v>
      </c>
      <c r="W789" s="140"/>
      <c r="X789" s="141"/>
      <c r="Y789" s="141"/>
      <c r="Z789" s="141" t="s">
        <v>21</v>
      </c>
    </row>
    <row r="790" spans="21:26" x14ac:dyDescent="0.2">
      <c r="U790" s="152" t="s">
        <v>865</v>
      </c>
      <c r="V790" s="155">
        <v>10</v>
      </c>
      <c r="W790" s="140"/>
      <c r="X790" s="141" t="s">
        <v>40</v>
      </c>
      <c r="Y790" s="141"/>
      <c r="Z790" s="141" t="s">
        <v>21</v>
      </c>
    </row>
    <row r="791" spans="21:26" x14ac:dyDescent="0.2">
      <c r="U791" s="152" t="s">
        <v>866</v>
      </c>
      <c r="V791" s="155">
        <v>3</v>
      </c>
      <c r="W791" s="140"/>
      <c r="X791" s="141"/>
      <c r="Y791" s="141"/>
      <c r="Z791" s="141" t="s">
        <v>21</v>
      </c>
    </row>
    <row r="792" spans="21:26" x14ac:dyDescent="0.2">
      <c r="U792" s="152" t="s">
        <v>867</v>
      </c>
      <c r="V792" s="155">
        <v>1</v>
      </c>
      <c r="W792" s="140"/>
      <c r="X792" s="141"/>
      <c r="Y792" s="141"/>
      <c r="Z792" s="141" t="s">
        <v>21</v>
      </c>
    </row>
    <row r="793" spans="21:26" x14ac:dyDescent="0.2">
      <c r="U793" s="152" t="s">
        <v>868</v>
      </c>
      <c r="V793" s="155">
        <v>9</v>
      </c>
      <c r="W793" s="140"/>
      <c r="X793" s="141"/>
      <c r="Y793" s="141"/>
      <c r="Z793" s="141" t="s">
        <v>21</v>
      </c>
    </row>
    <row r="794" spans="21:26" x14ac:dyDescent="0.2">
      <c r="U794" s="152" t="s">
        <v>869</v>
      </c>
      <c r="V794" s="155">
        <v>9</v>
      </c>
      <c r="W794" s="140" t="s">
        <v>40</v>
      </c>
      <c r="X794" s="141"/>
      <c r="Y794" s="141"/>
      <c r="Z794" s="141" t="s">
        <v>63</v>
      </c>
    </row>
    <row r="795" spans="21:26" x14ac:dyDescent="0.2">
      <c r="U795" s="152" t="s">
        <v>870</v>
      </c>
      <c r="V795" s="155">
        <v>8</v>
      </c>
      <c r="W795" s="140"/>
      <c r="X795" s="141"/>
      <c r="Y795" s="141"/>
      <c r="Z795" s="141" t="s">
        <v>21</v>
      </c>
    </row>
    <row r="796" spans="21:26" x14ac:dyDescent="0.2">
      <c r="U796" s="152" t="s">
        <v>871</v>
      </c>
      <c r="V796" s="155">
        <v>4</v>
      </c>
      <c r="W796" s="140" t="s">
        <v>40</v>
      </c>
      <c r="X796" s="141"/>
      <c r="Y796" s="141"/>
      <c r="Z796" s="141" t="s">
        <v>63</v>
      </c>
    </row>
    <row r="797" spans="21:26" x14ac:dyDescent="0.2">
      <c r="U797" s="152" t="s">
        <v>872</v>
      </c>
      <c r="V797" s="155">
        <v>9</v>
      </c>
      <c r="W797" s="140"/>
      <c r="X797" s="141"/>
      <c r="Y797" s="141"/>
      <c r="Z797" s="141" t="s">
        <v>21</v>
      </c>
    </row>
    <row r="798" spans="21:26" x14ac:dyDescent="0.2">
      <c r="U798" s="152" t="s">
        <v>873</v>
      </c>
      <c r="V798" s="155">
        <v>7</v>
      </c>
      <c r="W798" s="140"/>
      <c r="X798" s="141" t="s">
        <v>40</v>
      </c>
      <c r="Y798" s="141"/>
      <c r="Z798" s="141" t="s">
        <v>85</v>
      </c>
    </row>
    <row r="799" spans="21:26" x14ac:dyDescent="0.2">
      <c r="U799" s="152" t="s">
        <v>874</v>
      </c>
      <c r="V799" s="155">
        <v>6</v>
      </c>
      <c r="W799" s="140"/>
      <c r="X799" s="141" t="s">
        <v>40</v>
      </c>
      <c r="Y799" s="141"/>
      <c r="Z799" s="141" t="s">
        <v>85</v>
      </c>
    </row>
    <row r="800" spans="21:26" x14ac:dyDescent="0.2">
      <c r="U800" s="152" t="s">
        <v>875</v>
      </c>
      <c r="V800" s="155">
        <v>7</v>
      </c>
      <c r="W800" s="140"/>
      <c r="X800" s="141"/>
      <c r="Y800" s="141"/>
      <c r="Z800" s="141" t="s">
        <v>21</v>
      </c>
    </row>
    <row r="801" spans="21:26" x14ac:dyDescent="0.2">
      <c r="U801" s="152" t="s">
        <v>876</v>
      </c>
      <c r="V801" s="155">
        <v>7</v>
      </c>
      <c r="W801" s="140"/>
      <c r="X801" s="141"/>
      <c r="Y801" s="141"/>
      <c r="Z801" s="141" t="s">
        <v>21</v>
      </c>
    </row>
    <row r="802" spans="21:26" x14ac:dyDescent="0.2">
      <c r="U802" s="152" t="s">
        <v>877</v>
      </c>
      <c r="V802" s="155">
        <v>6</v>
      </c>
      <c r="W802" s="140"/>
      <c r="X802" s="141"/>
      <c r="Y802" s="141"/>
      <c r="Z802" s="141" t="s">
        <v>21</v>
      </c>
    </row>
    <row r="803" spans="21:26" x14ac:dyDescent="0.2">
      <c r="U803" s="152" t="s">
        <v>878</v>
      </c>
      <c r="V803" s="155">
        <v>7</v>
      </c>
      <c r="W803" s="140"/>
      <c r="X803" s="141"/>
      <c r="Y803" s="141"/>
      <c r="Z803" s="141" t="s">
        <v>21</v>
      </c>
    </row>
    <row r="804" spans="21:26" x14ac:dyDescent="0.2">
      <c r="U804" s="152" t="s">
        <v>879</v>
      </c>
      <c r="V804" s="155">
        <v>4</v>
      </c>
      <c r="W804" s="140"/>
      <c r="X804" s="141"/>
      <c r="Y804" s="141"/>
      <c r="Z804" s="141" t="s">
        <v>21</v>
      </c>
    </row>
    <row r="805" spans="21:26" x14ac:dyDescent="0.2">
      <c r="U805" s="152" t="s">
        <v>880</v>
      </c>
      <c r="V805" s="155">
        <v>6</v>
      </c>
      <c r="W805" s="140"/>
      <c r="X805" s="141"/>
      <c r="Y805" s="141"/>
      <c r="Z805" s="141" t="s">
        <v>21</v>
      </c>
    </row>
    <row r="806" spans="21:26" x14ac:dyDescent="0.2">
      <c r="U806" s="152" t="s">
        <v>881</v>
      </c>
      <c r="V806" s="155">
        <v>7</v>
      </c>
      <c r="W806" s="140"/>
      <c r="X806" s="141"/>
      <c r="Y806" s="141"/>
      <c r="Z806" s="141" t="s">
        <v>21</v>
      </c>
    </row>
    <row r="807" spans="21:26" x14ac:dyDescent="0.2">
      <c r="U807" s="152" t="s">
        <v>882</v>
      </c>
      <c r="V807" s="155">
        <v>8</v>
      </c>
      <c r="W807" s="140"/>
      <c r="X807" s="141" t="s">
        <v>40</v>
      </c>
      <c r="Y807" s="141"/>
      <c r="Z807" s="141" t="s">
        <v>85</v>
      </c>
    </row>
    <row r="808" spans="21:26" x14ac:dyDescent="0.2">
      <c r="U808" s="152" t="s">
        <v>883</v>
      </c>
      <c r="V808" s="155">
        <v>2</v>
      </c>
      <c r="W808" s="140" t="s">
        <v>40</v>
      </c>
      <c r="X808" s="141"/>
      <c r="Y808" s="141"/>
      <c r="Z808" s="141" t="s">
        <v>63</v>
      </c>
    </row>
    <row r="809" spans="21:26" x14ac:dyDescent="0.2">
      <c r="U809" s="152" t="s">
        <v>884</v>
      </c>
      <c r="V809" s="155">
        <v>5</v>
      </c>
      <c r="W809" s="140"/>
      <c r="X809" s="141" t="s">
        <v>40</v>
      </c>
      <c r="Y809" s="141"/>
      <c r="Z809" s="141" t="s">
        <v>85</v>
      </c>
    </row>
    <row r="810" spans="21:26" x14ac:dyDescent="0.2">
      <c r="U810" s="152" t="s">
        <v>885</v>
      </c>
      <c r="V810" s="155">
        <v>6</v>
      </c>
      <c r="W810" s="140"/>
      <c r="X810" s="141"/>
      <c r="Y810" s="141"/>
      <c r="Z810" s="141" t="s">
        <v>21</v>
      </c>
    </row>
    <row r="811" spans="21:26" x14ac:dyDescent="0.2">
      <c r="U811" s="152" t="s">
        <v>886</v>
      </c>
      <c r="V811" s="155">
        <v>9</v>
      </c>
      <c r="W811" s="140"/>
      <c r="X811" s="141"/>
      <c r="Y811" s="141"/>
      <c r="Z811" s="141" t="s">
        <v>21</v>
      </c>
    </row>
    <row r="812" spans="21:26" x14ac:dyDescent="0.2">
      <c r="U812" s="152" t="s">
        <v>887</v>
      </c>
      <c r="V812" s="155">
        <v>6</v>
      </c>
      <c r="W812" s="140"/>
      <c r="X812" s="141"/>
      <c r="Y812" s="141"/>
      <c r="Z812" s="141" t="s">
        <v>21</v>
      </c>
    </row>
    <row r="813" spans="21:26" x14ac:dyDescent="0.2">
      <c r="U813" s="152" t="s">
        <v>888</v>
      </c>
      <c r="V813" s="155">
        <v>9</v>
      </c>
      <c r="W813" s="140"/>
      <c r="X813" s="141"/>
      <c r="Y813" s="141"/>
      <c r="Z813" s="141" t="s">
        <v>21</v>
      </c>
    </row>
    <row r="814" spans="21:26" x14ac:dyDescent="0.2">
      <c r="U814" s="152" t="s">
        <v>889</v>
      </c>
      <c r="V814" s="155">
        <v>7</v>
      </c>
      <c r="W814" s="140"/>
      <c r="X814" s="141"/>
      <c r="Y814" s="141"/>
      <c r="Z814" s="141" t="s">
        <v>21</v>
      </c>
    </row>
    <row r="815" spans="21:26" x14ac:dyDescent="0.2">
      <c r="U815" s="152" t="s">
        <v>890</v>
      </c>
      <c r="V815" s="155">
        <v>7</v>
      </c>
      <c r="W815" s="140"/>
      <c r="X815" s="141"/>
      <c r="Y815" s="141"/>
      <c r="Z815" s="141" t="s">
        <v>21</v>
      </c>
    </row>
    <row r="816" spans="21:26" x14ac:dyDescent="0.2">
      <c r="U816" s="152" t="s">
        <v>891</v>
      </c>
      <c r="V816" s="155">
        <v>7</v>
      </c>
      <c r="W816" s="140"/>
      <c r="X816" s="141"/>
      <c r="Y816" s="141"/>
      <c r="Z816" s="141" t="s">
        <v>21</v>
      </c>
    </row>
    <row r="817" spans="21:26" x14ac:dyDescent="0.2">
      <c r="U817" s="152" t="s">
        <v>892</v>
      </c>
      <c r="V817" s="155">
        <v>4</v>
      </c>
      <c r="W817" s="140"/>
      <c r="X817" s="141"/>
      <c r="Y817" s="141"/>
      <c r="Z817" s="141" t="s">
        <v>21</v>
      </c>
    </row>
    <row r="818" spans="21:26" x14ac:dyDescent="0.2">
      <c r="U818" s="152" t="s">
        <v>893</v>
      </c>
      <c r="V818" s="155">
        <v>8</v>
      </c>
      <c r="W818" s="140"/>
      <c r="X818" s="141"/>
      <c r="Y818" s="141"/>
      <c r="Z818" s="141" t="s">
        <v>21</v>
      </c>
    </row>
    <row r="819" spans="21:26" x14ac:dyDescent="0.2">
      <c r="U819" s="152" t="s">
        <v>894</v>
      </c>
      <c r="V819" s="155">
        <v>5</v>
      </c>
      <c r="W819" s="140"/>
      <c r="X819" s="141"/>
      <c r="Y819" s="141"/>
      <c r="Z819" s="141" t="s">
        <v>21</v>
      </c>
    </row>
    <row r="820" spans="21:26" x14ac:dyDescent="0.2">
      <c r="U820" s="152" t="s">
        <v>895</v>
      </c>
      <c r="V820" s="155">
        <v>4</v>
      </c>
      <c r="W820" s="140"/>
      <c r="X820" s="141" t="s">
        <v>40</v>
      </c>
      <c r="Y820" s="141"/>
      <c r="Z820" s="141" t="s">
        <v>85</v>
      </c>
    </row>
    <row r="821" spans="21:26" x14ac:dyDescent="0.2">
      <c r="U821" s="152" t="s">
        <v>896</v>
      </c>
      <c r="V821" s="155">
        <v>7</v>
      </c>
      <c r="W821" s="140"/>
      <c r="X821" s="141" t="s">
        <v>40</v>
      </c>
      <c r="Y821" s="141"/>
      <c r="Z821" s="141" t="s">
        <v>85</v>
      </c>
    </row>
    <row r="822" spans="21:26" x14ac:dyDescent="0.2">
      <c r="U822" s="152" t="s">
        <v>897</v>
      </c>
      <c r="V822" s="155">
        <v>7</v>
      </c>
      <c r="W822" s="140"/>
      <c r="X822" s="141"/>
      <c r="Y822" s="141"/>
      <c r="Z822" s="141" t="s">
        <v>21</v>
      </c>
    </row>
    <row r="823" spans="21:26" x14ac:dyDescent="0.2">
      <c r="U823" s="152" t="s">
        <v>898</v>
      </c>
      <c r="V823" s="155">
        <v>9</v>
      </c>
      <c r="W823" s="140" t="s">
        <v>40</v>
      </c>
      <c r="X823" s="141" t="s">
        <v>40</v>
      </c>
      <c r="Y823" s="141"/>
      <c r="Z823" s="141" t="s">
        <v>85</v>
      </c>
    </row>
    <row r="824" spans="21:26" x14ac:dyDescent="0.2">
      <c r="U824" s="152" t="s">
        <v>899</v>
      </c>
      <c r="V824" s="155">
        <v>9</v>
      </c>
      <c r="W824" s="140" t="s">
        <v>40</v>
      </c>
      <c r="X824" s="141"/>
      <c r="Y824" s="141"/>
      <c r="Z824" s="141" t="s">
        <v>63</v>
      </c>
    </row>
    <row r="825" spans="21:26" x14ac:dyDescent="0.2">
      <c r="U825" s="152" t="s">
        <v>900</v>
      </c>
      <c r="V825" s="155">
        <v>9</v>
      </c>
      <c r="W825" s="140"/>
      <c r="X825" s="141"/>
      <c r="Y825" s="141"/>
      <c r="Z825" s="141" t="s">
        <v>21</v>
      </c>
    </row>
    <row r="826" spans="21:26" x14ac:dyDescent="0.2">
      <c r="U826" s="152" t="s">
        <v>901</v>
      </c>
      <c r="V826" s="155">
        <v>7</v>
      </c>
      <c r="W826" s="140"/>
      <c r="X826" s="141"/>
      <c r="Y826" s="141"/>
      <c r="Z826" s="141" t="s">
        <v>21</v>
      </c>
    </row>
    <row r="827" spans="21:26" x14ac:dyDescent="0.2">
      <c r="U827" s="152" t="s">
        <v>902</v>
      </c>
      <c r="V827" s="155">
        <v>9</v>
      </c>
      <c r="W827" s="140" t="s">
        <v>40</v>
      </c>
      <c r="X827" s="141"/>
      <c r="Y827" s="141"/>
      <c r="Z827" s="141" t="s">
        <v>63</v>
      </c>
    </row>
    <row r="828" spans="21:26" x14ac:dyDescent="0.2">
      <c r="U828" s="152" t="s">
        <v>903</v>
      </c>
      <c r="V828" s="155">
        <v>9</v>
      </c>
      <c r="W828" s="140"/>
      <c r="X828" s="141"/>
      <c r="Y828" s="141"/>
      <c r="Z828" s="141" t="s">
        <v>21</v>
      </c>
    </row>
    <row r="829" spans="21:26" x14ac:dyDescent="0.2">
      <c r="U829" s="152" t="s">
        <v>904</v>
      </c>
      <c r="V829" s="155">
        <v>9</v>
      </c>
      <c r="W829" s="140"/>
      <c r="X829" s="141"/>
      <c r="Y829" s="141"/>
      <c r="Z829" s="141" t="s">
        <v>21</v>
      </c>
    </row>
    <row r="830" spans="21:26" x14ac:dyDescent="0.2">
      <c r="U830" s="152" t="s">
        <v>905</v>
      </c>
      <c r="V830" s="155">
        <v>8</v>
      </c>
      <c r="W830" s="140"/>
      <c r="X830" s="141"/>
      <c r="Y830" s="141"/>
      <c r="Z830" s="141" t="s">
        <v>21</v>
      </c>
    </row>
    <row r="831" spans="21:26" x14ac:dyDescent="0.2">
      <c r="U831" s="152" t="s">
        <v>906</v>
      </c>
      <c r="V831" s="155">
        <v>8</v>
      </c>
      <c r="W831" s="140" t="s">
        <v>40</v>
      </c>
      <c r="X831" s="141"/>
      <c r="Y831" s="141"/>
      <c r="Z831" s="141" t="s">
        <v>21</v>
      </c>
    </row>
    <row r="832" spans="21:26" x14ac:dyDescent="0.2">
      <c r="U832" s="152" t="s">
        <v>907</v>
      </c>
      <c r="V832" s="155">
        <v>9</v>
      </c>
      <c r="W832" s="140"/>
      <c r="X832" s="141"/>
      <c r="Y832" s="141"/>
      <c r="Z832" s="141" t="s">
        <v>21</v>
      </c>
    </row>
    <row r="833" spans="21:26" x14ac:dyDescent="0.2">
      <c r="U833" s="152" t="s">
        <v>908</v>
      </c>
      <c r="V833" s="155">
        <v>9</v>
      </c>
      <c r="W833" s="140"/>
      <c r="X833" s="141"/>
      <c r="Y833" s="141"/>
      <c r="Z833" s="141" t="s">
        <v>21</v>
      </c>
    </row>
    <row r="834" spans="21:26" x14ac:dyDescent="0.2">
      <c r="U834" s="152" t="s">
        <v>909</v>
      </c>
      <c r="V834" s="155">
        <v>6</v>
      </c>
      <c r="W834" s="140"/>
      <c r="X834" s="141"/>
      <c r="Y834" s="141"/>
      <c r="Z834" s="141" t="s">
        <v>21</v>
      </c>
    </row>
    <row r="835" spans="21:26" x14ac:dyDescent="0.2">
      <c r="U835" s="152" t="s">
        <v>910</v>
      </c>
      <c r="V835" s="155">
        <v>4</v>
      </c>
      <c r="W835" s="140"/>
      <c r="X835" s="141"/>
      <c r="Y835" s="141"/>
      <c r="Z835" s="141" t="s">
        <v>21</v>
      </c>
    </row>
    <row r="836" spans="21:26" x14ac:dyDescent="0.2">
      <c r="U836" s="152" t="s">
        <v>911</v>
      </c>
      <c r="V836" s="155">
        <v>7</v>
      </c>
      <c r="W836" s="140" t="s">
        <v>40</v>
      </c>
      <c r="X836" s="141"/>
      <c r="Y836" s="141"/>
      <c r="Z836" s="141" t="s">
        <v>63</v>
      </c>
    </row>
    <row r="837" spans="21:26" x14ac:dyDescent="0.2">
      <c r="U837" s="152" t="s">
        <v>912</v>
      </c>
      <c r="V837" s="155">
        <v>7</v>
      </c>
      <c r="W837" s="140"/>
      <c r="X837" s="141"/>
      <c r="Y837" s="141"/>
      <c r="Z837" s="141" t="s">
        <v>21</v>
      </c>
    </row>
    <row r="838" spans="21:26" x14ac:dyDescent="0.2">
      <c r="U838" s="152" t="s">
        <v>913</v>
      </c>
      <c r="V838" s="155">
        <v>7</v>
      </c>
      <c r="W838" s="140" t="s">
        <v>40</v>
      </c>
      <c r="X838" s="141"/>
      <c r="Y838" s="141"/>
      <c r="Z838" s="141" t="s">
        <v>63</v>
      </c>
    </row>
    <row r="839" spans="21:26" x14ac:dyDescent="0.2">
      <c r="U839" s="152" t="s">
        <v>914</v>
      </c>
      <c r="V839" s="155">
        <v>7</v>
      </c>
      <c r="W839" s="140"/>
      <c r="X839" s="141"/>
      <c r="Y839" s="141"/>
      <c r="Z839" s="141" t="s">
        <v>21</v>
      </c>
    </row>
    <row r="840" spans="21:26" x14ac:dyDescent="0.2">
      <c r="U840" s="152" t="s">
        <v>915</v>
      </c>
      <c r="V840" s="155">
        <v>2</v>
      </c>
      <c r="W840" s="140"/>
      <c r="X840" s="141"/>
      <c r="Y840" s="141"/>
      <c r="Z840" s="141" t="s">
        <v>21</v>
      </c>
    </row>
    <row r="841" spans="21:26" x14ac:dyDescent="0.2">
      <c r="U841" s="152" t="s">
        <v>916</v>
      </c>
      <c r="V841" s="155">
        <v>8</v>
      </c>
      <c r="W841" s="140"/>
      <c r="X841" s="141"/>
      <c r="Y841" s="141"/>
      <c r="Z841" s="141" t="s">
        <v>21</v>
      </c>
    </row>
    <row r="842" spans="21:26" x14ac:dyDescent="0.2">
      <c r="U842" s="152" t="s">
        <v>917</v>
      </c>
      <c r="V842" s="155">
        <v>7</v>
      </c>
      <c r="W842" s="140"/>
      <c r="X842" s="141"/>
      <c r="Y842" s="141"/>
      <c r="Z842" s="141" t="s">
        <v>21</v>
      </c>
    </row>
    <row r="843" spans="21:26" x14ac:dyDescent="0.2">
      <c r="U843" s="152" t="s">
        <v>918</v>
      </c>
      <c r="V843" s="155">
        <v>9</v>
      </c>
      <c r="W843" s="140" t="s">
        <v>40</v>
      </c>
      <c r="X843" s="141"/>
      <c r="Y843" s="141"/>
      <c r="Z843" s="141" t="s">
        <v>63</v>
      </c>
    </row>
    <row r="844" spans="21:26" x14ac:dyDescent="0.2">
      <c r="U844" s="152" t="s">
        <v>919</v>
      </c>
      <c r="V844" s="155">
        <v>7</v>
      </c>
      <c r="W844" s="140"/>
      <c r="X844" s="141"/>
      <c r="Y844" s="141"/>
      <c r="Z844" s="141" t="s">
        <v>21</v>
      </c>
    </row>
    <row r="845" spans="21:26" x14ac:dyDescent="0.2">
      <c r="U845" s="152" t="s">
        <v>920</v>
      </c>
      <c r="V845" s="155">
        <v>1</v>
      </c>
      <c r="W845" s="140"/>
      <c r="X845" s="141"/>
      <c r="Y845" s="141"/>
      <c r="Z845" s="141" t="s">
        <v>21</v>
      </c>
    </row>
    <row r="846" spans="21:26" x14ac:dyDescent="0.2">
      <c r="U846" s="152" t="s">
        <v>921</v>
      </c>
      <c r="V846" s="155">
        <v>10</v>
      </c>
      <c r="W846" s="140"/>
      <c r="X846" s="141"/>
      <c r="Y846" s="141"/>
      <c r="Z846" s="141" t="s">
        <v>21</v>
      </c>
    </row>
    <row r="847" spans="21:26" x14ac:dyDescent="0.2">
      <c r="U847" s="152" t="s">
        <v>922</v>
      </c>
      <c r="V847" s="155">
        <v>4</v>
      </c>
      <c r="W847" s="140"/>
      <c r="X847" s="141"/>
      <c r="Y847" s="141"/>
      <c r="Z847" s="141" t="s">
        <v>21</v>
      </c>
    </row>
    <row r="848" spans="21:26" x14ac:dyDescent="0.2">
      <c r="U848" s="152" t="s">
        <v>923</v>
      </c>
      <c r="V848" s="155">
        <v>10</v>
      </c>
      <c r="W848" s="140"/>
      <c r="X848" s="141"/>
      <c r="Y848" s="141"/>
      <c r="Z848" s="141" t="s">
        <v>21</v>
      </c>
    </row>
    <row r="849" spans="21:26" x14ac:dyDescent="0.2">
      <c r="U849" s="152" t="s">
        <v>924</v>
      </c>
      <c r="V849" s="155">
        <v>7</v>
      </c>
      <c r="W849" s="140"/>
      <c r="X849" s="141"/>
      <c r="Y849" s="141"/>
      <c r="Z849" s="141" t="s">
        <v>21</v>
      </c>
    </row>
    <row r="850" spans="21:26" x14ac:dyDescent="0.2">
      <c r="U850" s="152" t="s">
        <v>925</v>
      </c>
      <c r="V850" s="155">
        <v>8</v>
      </c>
      <c r="W850" s="140"/>
      <c r="X850" s="141"/>
      <c r="Y850" s="141"/>
      <c r="Z850" s="141" t="s">
        <v>21</v>
      </c>
    </row>
    <row r="851" spans="21:26" x14ac:dyDescent="0.2">
      <c r="U851" s="152" t="s">
        <v>926</v>
      </c>
      <c r="V851" s="155">
        <v>5</v>
      </c>
      <c r="W851" s="140"/>
      <c r="X851" s="141"/>
      <c r="Y851" s="141"/>
      <c r="Z851" s="141" t="s">
        <v>21</v>
      </c>
    </row>
    <row r="852" spans="21:26" x14ac:dyDescent="0.2">
      <c r="U852" s="152" t="s">
        <v>927</v>
      </c>
      <c r="V852" s="155">
        <v>7</v>
      </c>
      <c r="W852" s="140"/>
      <c r="X852" s="141"/>
      <c r="Y852" s="141"/>
      <c r="Z852" s="141" t="s">
        <v>21</v>
      </c>
    </row>
    <row r="853" spans="21:26" x14ac:dyDescent="0.2">
      <c r="U853" s="152" t="s">
        <v>928</v>
      </c>
      <c r="V853" s="155">
        <v>1</v>
      </c>
      <c r="W853" s="140"/>
      <c r="X853" s="141"/>
      <c r="Y853" s="141"/>
      <c r="Z853" s="141" t="s">
        <v>21</v>
      </c>
    </row>
    <row r="854" spans="21:26" x14ac:dyDescent="0.2">
      <c r="U854" s="152" t="s">
        <v>929</v>
      </c>
      <c r="V854" s="155">
        <v>1</v>
      </c>
      <c r="W854" s="140"/>
      <c r="X854" s="141"/>
      <c r="Y854" s="141"/>
      <c r="Z854" s="141" t="s">
        <v>21</v>
      </c>
    </row>
    <row r="855" spans="21:26" x14ac:dyDescent="0.2">
      <c r="U855" s="152" t="s">
        <v>930</v>
      </c>
      <c r="V855" s="155">
        <v>6</v>
      </c>
      <c r="W855" s="140"/>
      <c r="X855" s="141"/>
      <c r="Y855" s="141"/>
      <c r="Z855" s="141" t="s">
        <v>21</v>
      </c>
    </row>
    <row r="856" spans="21:26" x14ac:dyDescent="0.2">
      <c r="U856" s="152" t="s">
        <v>931</v>
      </c>
      <c r="V856" s="155">
        <v>8</v>
      </c>
      <c r="W856" s="140"/>
      <c r="X856" s="141"/>
      <c r="Y856" s="141"/>
      <c r="Z856" s="141" t="s">
        <v>21</v>
      </c>
    </row>
    <row r="857" spans="21:26" x14ac:dyDescent="0.2">
      <c r="U857" s="152" t="s">
        <v>932</v>
      </c>
      <c r="V857" s="155">
        <v>3</v>
      </c>
      <c r="W857" s="140"/>
      <c r="X857" s="141"/>
      <c r="Y857" s="141"/>
      <c r="Z857" s="141" t="s">
        <v>21</v>
      </c>
    </row>
    <row r="858" spans="21:26" x14ac:dyDescent="0.2">
      <c r="U858" s="152" t="s">
        <v>933</v>
      </c>
      <c r="V858" s="155">
        <v>3</v>
      </c>
      <c r="W858" s="140"/>
      <c r="X858" s="141"/>
      <c r="Y858" s="141"/>
      <c r="Z858" s="141" t="s">
        <v>21</v>
      </c>
    </row>
    <row r="859" spans="21:26" x14ac:dyDescent="0.2">
      <c r="U859" s="152" t="s">
        <v>934</v>
      </c>
      <c r="V859" s="155">
        <v>1</v>
      </c>
      <c r="W859" s="140" t="s">
        <v>40</v>
      </c>
      <c r="X859" s="141"/>
      <c r="Y859" s="141"/>
      <c r="Z859" s="141" t="s">
        <v>63</v>
      </c>
    </row>
    <row r="860" spans="21:26" x14ac:dyDescent="0.2">
      <c r="U860" s="152" t="s">
        <v>935</v>
      </c>
      <c r="V860" s="155">
        <v>6</v>
      </c>
      <c r="W860" s="140"/>
      <c r="X860" s="141"/>
      <c r="Y860" s="141"/>
      <c r="Z860" s="141" t="s">
        <v>21</v>
      </c>
    </row>
    <row r="861" spans="21:26" x14ac:dyDescent="0.2">
      <c r="U861" s="152" t="s">
        <v>936</v>
      </c>
      <c r="V861" s="155">
        <v>5</v>
      </c>
      <c r="W861" s="140"/>
      <c r="X861" s="141"/>
      <c r="Y861" s="141"/>
      <c r="Z861" s="141" t="s">
        <v>21</v>
      </c>
    </row>
    <row r="862" spans="21:26" x14ac:dyDescent="0.2">
      <c r="U862" s="152" t="s">
        <v>937</v>
      </c>
      <c r="V862" s="155">
        <v>8</v>
      </c>
      <c r="W862" s="140" t="s">
        <v>40</v>
      </c>
      <c r="X862" s="141"/>
      <c r="Y862" s="141"/>
      <c r="Z862" s="141" t="s">
        <v>63</v>
      </c>
    </row>
    <row r="863" spans="21:26" x14ac:dyDescent="0.2">
      <c r="U863" s="152" t="s">
        <v>938</v>
      </c>
      <c r="V863" s="155">
        <v>4</v>
      </c>
      <c r="W863" s="140"/>
      <c r="X863" s="141"/>
      <c r="Y863" s="141"/>
      <c r="Z863" s="141" t="s">
        <v>21</v>
      </c>
    </row>
    <row r="864" spans="21:26" x14ac:dyDescent="0.2">
      <c r="U864" s="152" t="s">
        <v>939</v>
      </c>
      <c r="V864" s="155">
        <v>8</v>
      </c>
      <c r="W864" s="140"/>
      <c r="X864" s="141"/>
      <c r="Y864" s="141"/>
      <c r="Z864" s="141" t="s">
        <v>21</v>
      </c>
    </row>
    <row r="865" spans="21:26" x14ac:dyDescent="0.2">
      <c r="U865" s="152" t="s">
        <v>940</v>
      </c>
      <c r="V865" s="155">
        <v>7</v>
      </c>
      <c r="W865" s="140"/>
      <c r="X865" s="141"/>
      <c r="Y865" s="141"/>
      <c r="Z865" s="141" t="s">
        <v>21</v>
      </c>
    </row>
    <row r="866" spans="21:26" x14ac:dyDescent="0.2">
      <c r="U866" s="152" t="s">
        <v>941</v>
      </c>
      <c r="V866" s="155">
        <v>5</v>
      </c>
      <c r="W866" s="140"/>
      <c r="X866" s="141"/>
      <c r="Y866" s="141"/>
      <c r="Z866" s="141" t="s">
        <v>21</v>
      </c>
    </row>
    <row r="867" spans="21:26" x14ac:dyDescent="0.2">
      <c r="U867" s="152" t="s">
        <v>942</v>
      </c>
      <c r="V867" s="155">
        <v>4</v>
      </c>
      <c r="W867" s="140"/>
      <c r="X867" s="141"/>
      <c r="Y867" s="141"/>
      <c r="Z867" s="141" t="s">
        <v>21</v>
      </c>
    </row>
    <row r="868" spans="21:26" x14ac:dyDescent="0.2">
      <c r="U868" s="152" t="s">
        <v>943</v>
      </c>
      <c r="V868" s="155">
        <v>8</v>
      </c>
      <c r="W868" s="140"/>
      <c r="X868" s="141"/>
      <c r="Y868" s="141"/>
      <c r="Z868" s="141" t="s">
        <v>21</v>
      </c>
    </row>
    <row r="869" spans="21:26" x14ac:dyDescent="0.2">
      <c r="U869" s="152" t="s">
        <v>944</v>
      </c>
      <c r="V869" s="155">
        <v>2</v>
      </c>
      <c r="W869" s="140" t="s">
        <v>40</v>
      </c>
      <c r="X869" s="141"/>
      <c r="Y869" s="141"/>
      <c r="Z869" s="141" t="s">
        <v>63</v>
      </c>
    </row>
    <row r="870" spans="21:26" x14ac:dyDescent="0.2">
      <c r="U870" s="152" t="s">
        <v>945</v>
      </c>
      <c r="V870" s="155">
        <v>2</v>
      </c>
      <c r="W870" s="140"/>
      <c r="X870" s="141"/>
      <c r="Y870" s="141"/>
      <c r="Z870" s="141" t="s">
        <v>21</v>
      </c>
    </row>
    <row r="871" spans="21:26" x14ac:dyDescent="0.2">
      <c r="U871" s="152" t="s">
        <v>946</v>
      </c>
      <c r="V871" s="155">
        <v>7</v>
      </c>
      <c r="W871" s="140"/>
      <c r="X871" s="141"/>
      <c r="Y871" s="141"/>
      <c r="Z871" s="141" t="s">
        <v>21</v>
      </c>
    </row>
    <row r="872" spans="21:26" x14ac:dyDescent="0.2">
      <c r="U872" s="152" t="s">
        <v>947</v>
      </c>
      <c r="V872" s="155">
        <v>3</v>
      </c>
      <c r="W872" s="140"/>
      <c r="X872" s="141"/>
      <c r="Y872" s="141"/>
      <c r="Z872" s="141" t="s">
        <v>21</v>
      </c>
    </row>
    <row r="873" spans="21:26" x14ac:dyDescent="0.2">
      <c r="U873" s="152" t="s">
        <v>948</v>
      </c>
      <c r="V873" s="155">
        <v>5</v>
      </c>
      <c r="W873" s="140"/>
      <c r="X873" s="141" t="s">
        <v>40</v>
      </c>
      <c r="Y873" s="141"/>
      <c r="Z873" s="141" t="s">
        <v>85</v>
      </c>
    </row>
    <row r="874" spans="21:26" x14ac:dyDescent="0.2">
      <c r="U874" s="152" t="s">
        <v>949</v>
      </c>
      <c r="V874" s="155">
        <v>6</v>
      </c>
      <c r="W874" s="140"/>
      <c r="X874" s="141"/>
      <c r="Y874" s="141"/>
      <c r="Z874" s="141" t="s">
        <v>21</v>
      </c>
    </row>
    <row r="875" spans="21:26" x14ac:dyDescent="0.2">
      <c r="U875" s="152" t="s">
        <v>950</v>
      </c>
      <c r="V875" s="155">
        <v>6</v>
      </c>
      <c r="W875" s="140"/>
      <c r="X875" s="141"/>
      <c r="Y875" s="141"/>
      <c r="Z875" s="141" t="s">
        <v>21</v>
      </c>
    </row>
    <row r="876" spans="21:26" x14ac:dyDescent="0.2">
      <c r="U876" s="152" t="s">
        <v>951</v>
      </c>
      <c r="V876" s="155">
        <v>7</v>
      </c>
      <c r="W876" s="140"/>
      <c r="X876" s="141"/>
      <c r="Y876" s="141"/>
      <c r="Z876" s="141" t="s">
        <v>21</v>
      </c>
    </row>
    <row r="877" spans="21:26" x14ac:dyDescent="0.2">
      <c r="U877" s="152" t="s">
        <v>952</v>
      </c>
      <c r="V877" s="155">
        <v>6</v>
      </c>
      <c r="W877" s="140"/>
      <c r="X877" s="141"/>
      <c r="Y877" s="141"/>
      <c r="Z877" s="141" t="s">
        <v>21</v>
      </c>
    </row>
    <row r="878" spans="21:26" x14ac:dyDescent="0.2">
      <c r="U878" s="152" t="s">
        <v>953</v>
      </c>
      <c r="V878" s="155">
        <v>8</v>
      </c>
      <c r="W878" s="140"/>
      <c r="X878" s="141"/>
      <c r="Y878" s="141"/>
      <c r="Z878" s="141" t="s">
        <v>21</v>
      </c>
    </row>
    <row r="879" spans="21:26" x14ac:dyDescent="0.2">
      <c r="U879" s="152" t="s">
        <v>954</v>
      </c>
      <c r="V879" s="155">
        <v>9</v>
      </c>
      <c r="W879" s="140"/>
      <c r="X879" s="141"/>
      <c r="Y879" s="141"/>
      <c r="Z879" s="141" t="s">
        <v>21</v>
      </c>
    </row>
    <row r="880" spans="21:26" x14ac:dyDescent="0.2">
      <c r="U880" s="152" t="s">
        <v>955</v>
      </c>
      <c r="V880" s="155">
        <v>7</v>
      </c>
      <c r="W880" s="140"/>
      <c r="X880" s="141"/>
      <c r="Y880" s="141"/>
      <c r="Z880" s="141" t="s">
        <v>21</v>
      </c>
    </row>
    <row r="881" spans="21:26" x14ac:dyDescent="0.2">
      <c r="U881" s="152" t="s">
        <v>956</v>
      </c>
      <c r="V881" s="155">
        <v>9</v>
      </c>
      <c r="W881" s="140"/>
      <c r="X881" s="141"/>
      <c r="Y881" s="141"/>
      <c r="Z881" s="141" t="s">
        <v>21</v>
      </c>
    </row>
    <row r="882" spans="21:26" x14ac:dyDescent="0.2">
      <c r="U882" s="152" t="s">
        <v>957</v>
      </c>
      <c r="V882" s="155">
        <v>9</v>
      </c>
      <c r="W882" s="140"/>
      <c r="X882" s="141"/>
      <c r="Y882" s="141"/>
      <c r="Z882" s="141" t="s">
        <v>21</v>
      </c>
    </row>
    <row r="883" spans="21:26" x14ac:dyDescent="0.2">
      <c r="U883" s="152" t="s">
        <v>958</v>
      </c>
      <c r="V883" s="155">
        <v>8</v>
      </c>
      <c r="W883" s="140"/>
      <c r="X883" s="141"/>
      <c r="Y883" s="141"/>
      <c r="Z883" s="141" t="s">
        <v>21</v>
      </c>
    </row>
    <row r="884" spans="21:26" x14ac:dyDescent="0.2">
      <c r="U884" s="152" t="s">
        <v>959</v>
      </c>
      <c r="V884" s="155">
        <v>8</v>
      </c>
      <c r="W884" s="140" t="s">
        <v>40</v>
      </c>
      <c r="X884" s="141" t="s">
        <v>40</v>
      </c>
      <c r="Y884" s="141"/>
      <c r="Z884" s="141" t="s">
        <v>85</v>
      </c>
    </row>
    <row r="885" spans="21:26" x14ac:dyDescent="0.2">
      <c r="U885" s="152" t="s">
        <v>960</v>
      </c>
      <c r="V885" s="155">
        <v>8</v>
      </c>
      <c r="W885" s="140" t="s">
        <v>40</v>
      </c>
      <c r="X885" s="141" t="s">
        <v>40</v>
      </c>
      <c r="Y885" s="141"/>
      <c r="Z885" s="141" t="s">
        <v>21</v>
      </c>
    </row>
    <row r="886" spans="21:26" x14ac:dyDescent="0.2">
      <c r="U886" s="152" t="s">
        <v>961</v>
      </c>
      <c r="V886" s="155">
        <v>7</v>
      </c>
      <c r="W886" s="140" t="s">
        <v>40</v>
      </c>
      <c r="X886" s="141"/>
      <c r="Y886" s="141"/>
      <c r="Z886" s="141" t="s">
        <v>63</v>
      </c>
    </row>
    <row r="887" spans="21:26" x14ac:dyDescent="0.2">
      <c r="U887" s="152" t="s">
        <v>962</v>
      </c>
      <c r="V887" s="155">
        <v>8</v>
      </c>
      <c r="W887" s="140"/>
      <c r="X887" s="141" t="s">
        <v>40</v>
      </c>
      <c r="Y887" s="141"/>
      <c r="Z887" s="141" t="s">
        <v>21</v>
      </c>
    </row>
    <row r="888" spans="21:26" x14ac:dyDescent="0.2">
      <c r="U888" s="152" t="s">
        <v>963</v>
      </c>
      <c r="V888" s="155">
        <v>3</v>
      </c>
      <c r="W888" s="140" t="s">
        <v>40</v>
      </c>
      <c r="X888" s="141"/>
      <c r="Y888" s="141"/>
      <c r="Z888" s="141" t="s">
        <v>63</v>
      </c>
    </row>
    <row r="889" spans="21:26" x14ac:dyDescent="0.2">
      <c r="U889" s="152" t="s">
        <v>964</v>
      </c>
      <c r="V889" s="155">
        <v>6</v>
      </c>
      <c r="W889" s="140"/>
      <c r="X889" s="141"/>
      <c r="Y889" s="141"/>
      <c r="Z889" s="141" t="s">
        <v>21</v>
      </c>
    </row>
    <row r="890" spans="21:26" x14ac:dyDescent="0.2">
      <c r="U890" s="152" t="s">
        <v>965</v>
      </c>
      <c r="V890" s="155">
        <v>8</v>
      </c>
      <c r="W890" s="140"/>
      <c r="X890" s="141" t="s">
        <v>40</v>
      </c>
      <c r="Y890" s="141"/>
      <c r="Z890" s="141" t="s">
        <v>85</v>
      </c>
    </row>
    <row r="891" spans="21:26" x14ac:dyDescent="0.2">
      <c r="U891" s="152" t="s">
        <v>966</v>
      </c>
      <c r="V891" s="155">
        <v>9</v>
      </c>
      <c r="W891" s="140"/>
      <c r="X891" s="141"/>
      <c r="Y891" s="141"/>
      <c r="Z891" s="141" t="s">
        <v>21</v>
      </c>
    </row>
    <row r="892" spans="21:26" x14ac:dyDescent="0.2">
      <c r="U892" s="152" t="s">
        <v>967</v>
      </c>
      <c r="V892" s="155">
        <v>4</v>
      </c>
      <c r="W892" s="140"/>
      <c r="X892" s="141"/>
      <c r="Y892" s="141"/>
      <c r="Z892" s="141" t="s">
        <v>21</v>
      </c>
    </row>
    <row r="893" spans="21:26" x14ac:dyDescent="0.2">
      <c r="U893" s="152" t="s">
        <v>968</v>
      </c>
      <c r="V893" s="155">
        <v>7</v>
      </c>
      <c r="W893" s="140"/>
      <c r="X893" s="141"/>
      <c r="Y893" s="141"/>
      <c r="Z893" s="141" t="s">
        <v>21</v>
      </c>
    </row>
    <row r="894" spans="21:26" x14ac:dyDescent="0.2">
      <c r="U894" s="152" t="s">
        <v>969</v>
      </c>
      <c r="V894" s="155">
        <v>5</v>
      </c>
      <c r="W894" s="140"/>
      <c r="X894" s="141"/>
      <c r="Y894" s="141"/>
      <c r="Z894" s="141" t="s">
        <v>21</v>
      </c>
    </row>
    <row r="895" spans="21:26" x14ac:dyDescent="0.2">
      <c r="U895" s="152" t="s">
        <v>970</v>
      </c>
      <c r="V895" s="155">
        <v>9</v>
      </c>
      <c r="W895" s="140"/>
      <c r="X895" s="141"/>
      <c r="Y895" s="141"/>
      <c r="Z895" s="141" t="s">
        <v>21</v>
      </c>
    </row>
    <row r="896" spans="21:26" x14ac:dyDescent="0.2">
      <c r="U896" s="152" t="s">
        <v>971</v>
      </c>
      <c r="V896" s="155">
        <v>9</v>
      </c>
      <c r="W896" s="140"/>
      <c r="X896" s="141"/>
      <c r="Y896" s="141"/>
      <c r="Z896" s="141" t="s">
        <v>21</v>
      </c>
    </row>
    <row r="897" spans="21:26" x14ac:dyDescent="0.2">
      <c r="U897" s="152" t="s">
        <v>972</v>
      </c>
      <c r="V897" s="155">
        <v>7</v>
      </c>
      <c r="W897" s="140" t="s">
        <v>40</v>
      </c>
      <c r="X897" s="141"/>
      <c r="Y897" s="141"/>
      <c r="Z897" s="141" t="s">
        <v>63</v>
      </c>
    </row>
    <row r="898" spans="21:26" x14ac:dyDescent="0.2">
      <c r="U898" s="152" t="s">
        <v>973</v>
      </c>
      <c r="V898" s="155">
        <v>7</v>
      </c>
      <c r="W898" s="140"/>
      <c r="X898" s="141"/>
      <c r="Y898" s="141"/>
      <c r="Z898" s="141" t="s">
        <v>21</v>
      </c>
    </row>
    <row r="899" spans="21:26" x14ac:dyDescent="0.2">
      <c r="U899" s="152" t="s">
        <v>974</v>
      </c>
      <c r="V899" s="155">
        <v>7</v>
      </c>
      <c r="W899" s="140"/>
      <c r="X899" s="141"/>
      <c r="Y899" s="141"/>
      <c r="Z899" s="141" t="s">
        <v>21</v>
      </c>
    </row>
    <row r="900" spans="21:26" x14ac:dyDescent="0.2">
      <c r="U900" s="152" t="s">
        <v>975</v>
      </c>
      <c r="V900" s="155">
        <v>9</v>
      </c>
      <c r="W900" s="140"/>
      <c r="X900" s="141"/>
      <c r="Y900" s="141"/>
      <c r="Z900" s="141" t="s">
        <v>21</v>
      </c>
    </row>
    <row r="901" spans="21:26" x14ac:dyDescent="0.2">
      <c r="U901" s="152" t="s">
        <v>976</v>
      </c>
      <c r="V901" s="155">
        <v>5</v>
      </c>
      <c r="Z901" s="142" t="s">
        <v>21</v>
      </c>
    </row>
    <row r="902" spans="21:26" x14ac:dyDescent="0.2">
      <c r="U902" s="152" t="s">
        <v>977</v>
      </c>
      <c r="V902" s="155">
        <v>7</v>
      </c>
      <c r="W902" s="140"/>
      <c r="X902" s="141"/>
      <c r="Y902" s="141"/>
      <c r="Z902" s="141" t="s">
        <v>21</v>
      </c>
    </row>
    <row r="903" spans="21:26" x14ac:dyDescent="0.2">
      <c r="U903" s="152" t="s">
        <v>978</v>
      </c>
      <c r="V903" s="155">
        <v>3</v>
      </c>
      <c r="W903" s="140" t="s">
        <v>40</v>
      </c>
      <c r="X903" s="141"/>
      <c r="Y903" s="141"/>
      <c r="Z903" s="141" t="s">
        <v>63</v>
      </c>
    </row>
    <row r="904" spans="21:26" x14ac:dyDescent="0.2">
      <c r="U904" s="152" t="s">
        <v>979</v>
      </c>
      <c r="V904" s="155">
        <v>7</v>
      </c>
      <c r="W904" s="140"/>
      <c r="X904" s="141"/>
      <c r="Y904" s="141"/>
      <c r="Z904" s="141" t="s">
        <v>21</v>
      </c>
    </row>
    <row r="905" spans="21:26" x14ac:dyDescent="0.2">
      <c r="U905" s="152" t="s">
        <v>980</v>
      </c>
      <c r="V905" s="155">
        <v>4</v>
      </c>
      <c r="W905" s="140"/>
      <c r="X905" s="141"/>
      <c r="Y905" s="141"/>
      <c r="Z905" s="141" t="s">
        <v>21</v>
      </c>
    </row>
    <row r="906" spans="21:26" x14ac:dyDescent="0.2">
      <c r="U906" s="152" t="s">
        <v>981</v>
      </c>
      <c r="V906" s="155">
        <v>5</v>
      </c>
      <c r="W906" s="140"/>
      <c r="X906" s="141"/>
      <c r="Y906" s="141"/>
      <c r="Z906" s="141" t="s">
        <v>21</v>
      </c>
    </row>
    <row r="907" spans="21:26" x14ac:dyDescent="0.2">
      <c r="U907" s="152" t="s">
        <v>982</v>
      </c>
      <c r="V907" s="155">
        <v>9</v>
      </c>
      <c r="W907" s="140"/>
      <c r="X907" s="141"/>
      <c r="Y907" s="141"/>
      <c r="Z907" s="141" t="s">
        <v>21</v>
      </c>
    </row>
    <row r="908" spans="21:26" x14ac:dyDescent="0.2">
      <c r="U908" s="152" t="s">
        <v>983</v>
      </c>
      <c r="V908" s="155">
        <v>8</v>
      </c>
      <c r="W908" s="140" t="s">
        <v>40</v>
      </c>
      <c r="X908" s="141"/>
      <c r="Y908" s="141"/>
      <c r="Z908" s="141" t="s">
        <v>63</v>
      </c>
    </row>
    <row r="909" spans="21:26" x14ac:dyDescent="0.2">
      <c r="U909" s="152" t="s">
        <v>984</v>
      </c>
      <c r="V909" s="155">
        <v>7</v>
      </c>
      <c r="W909" s="140"/>
      <c r="X909" s="141"/>
      <c r="Y909" s="141"/>
      <c r="Z909" s="141" t="s">
        <v>21</v>
      </c>
    </row>
    <row r="910" spans="21:26" x14ac:dyDescent="0.2">
      <c r="U910" s="152" t="s">
        <v>985</v>
      </c>
      <c r="V910" s="155">
        <v>8</v>
      </c>
      <c r="W910" s="140"/>
      <c r="X910" s="141"/>
      <c r="Y910" s="141"/>
      <c r="Z910" s="141" t="s">
        <v>21</v>
      </c>
    </row>
    <row r="911" spans="21:26" x14ac:dyDescent="0.2">
      <c r="U911" s="152" t="s">
        <v>986</v>
      </c>
      <c r="V911" s="155">
        <v>8</v>
      </c>
      <c r="W911" s="140"/>
      <c r="X911" s="141"/>
      <c r="Y911" s="141"/>
      <c r="Z911" s="141" t="s">
        <v>21</v>
      </c>
    </row>
    <row r="912" spans="21:26" x14ac:dyDescent="0.2">
      <c r="U912" s="152" t="s">
        <v>987</v>
      </c>
      <c r="V912" s="155">
        <v>7</v>
      </c>
      <c r="W912" s="140"/>
      <c r="X912" s="141"/>
      <c r="Y912" s="141"/>
      <c r="Z912" s="141" t="s">
        <v>21</v>
      </c>
    </row>
    <row r="913" spans="21:26" x14ac:dyDescent="0.2">
      <c r="U913" s="152" t="s">
        <v>988</v>
      </c>
      <c r="V913" s="155">
        <v>7</v>
      </c>
      <c r="W913" s="140" t="s">
        <v>40</v>
      </c>
      <c r="X913" s="141"/>
      <c r="Y913" s="141"/>
      <c r="Z913" s="141" t="s">
        <v>63</v>
      </c>
    </row>
    <row r="914" spans="21:26" x14ac:dyDescent="0.2">
      <c r="U914" s="152" t="s">
        <v>989</v>
      </c>
      <c r="V914" s="155">
        <v>9</v>
      </c>
      <c r="W914" s="140"/>
      <c r="X914" s="141"/>
      <c r="Y914" s="141"/>
      <c r="Z914" s="141" t="s">
        <v>21</v>
      </c>
    </row>
    <row r="915" spans="21:26" x14ac:dyDescent="0.2">
      <c r="U915" s="152" t="s">
        <v>990</v>
      </c>
      <c r="V915" s="155">
        <v>5</v>
      </c>
      <c r="W915" s="140"/>
      <c r="X915" s="141"/>
      <c r="Y915" s="141"/>
      <c r="Z915" s="141" t="s">
        <v>21</v>
      </c>
    </row>
    <row r="916" spans="21:26" x14ac:dyDescent="0.2">
      <c r="U916" s="152" t="s">
        <v>991</v>
      </c>
      <c r="V916" s="155">
        <v>7</v>
      </c>
      <c r="W916" s="140"/>
      <c r="X916" s="141" t="s">
        <v>40</v>
      </c>
      <c r="Y916" s="141"/>
      <c r="Z916" s="141" t="s">
        <v>85</v>
      </c>
    </row>
    <row r="917" spans="21:26" x14ac:dyDescent="0.2">
      <c r="U917" s="152" t="s">
        <v>992</v>
      </c>
      <c r="V917" s="155">
        <v>4</v>
      </c>
      <c r="W917" s="140"/>
      <c r="X917" s="141"/>
      <c r="Y917" s="141"/>
      <c r="Z917" s="141" t="s">
        <v>21</v>
      </c>
    </row>
    <row r="918" spans="21:26" x14ac:dyDescent="0.2">
      <c r="U918" s="152" t="s">
        <v>993</v>
      </c>
      <c r="V918" s="155">
        <v>5</v>
      </c>
      <c r="W918" s="140" t="s">
        <v>40</v>
      </c>
      <c r="X918" s="141"/>
      <c r="Y918" s="141"/>
      <c r="Z918" s="141" t="s">
        <v>63</v>
      </c>
    </row>
    <row r="919" spans="21:26" x14ac:dyDescent="0.2">
      <c r="U919" s="152" t="s">
        <v>994</v>
      </c>
      <c r="V919" s="155">
        <v>8</v>
      </c>
      <c r="W919" s="140" t="s">
        <v>40</v>
      </c>
      <c r="X919" s="141"/>
      <c r="Y919" s="141"/>
      <c r="Z919" s="141" t="s">
        <v>63</v>
      </c>
    </row>
    <row r="920" spans="21:26" x14ac:dyDescent="0.2">
      <c r="U920" s="152" t="s">
        <v>995</v>
      </c>
      <c r="V920" s="155">
        <v>9</v>
      </c>
      <c r="W920" s="140"/>
      <c r="X920" s="141"/>
      <c r="Y920" s="141"/>
      <c r="Z920" s="141" t="s">
        <v>21</v>
      </c>
    </row>
    <row r="921" spans="21:26" x14ac:dyDescent="0.2">
      <c r="U921" s="152" t="s">
        <v>996</v>
      </c>
      <c r="V921" s="155">
        <v>7</v>
      </c>
      <c r="W921" s="140"/>
      <c r="X921" s="141"/>
      <c r="Y921" s="141"/>
      <c r="Z921" s="141" t="s">
        <v>21</v>
      </c>
    </row>
    <row r="922" spans="21:26" x14ac:dyDescent="0.2">
      <c r="U922" s="152" t="s">
        <v>997</v>
      </c>
      <c r="V922" s="155">
        <v>9</v>
      </c>
      <c r="W922" s="140"/>
      <c r="X922" s="141"/>
      <c r="Y922" s="141"/>
      <c r="Z922" s="141" t="s">
        <v>21</v>
      </c>
    </row>
    <row r="923" spans="21:26" x14ac:dyDescent="0.2">
      <c r="U923" s="152" t="s">
        <v>998</v>
      </c>
      <c r="V923" s="155">
        <v>8</v>
      </c>
      <c r="W923" s="140"/>
      <c r="X923" s="141"/>
      <c r="Y923" s="141"/>
      <c r="Z923" s="141" t="s">
        <v>21</v>
      </c>
    </row>
    <row r="924" spans="21:26" x14ac:dyDescent="0.2">
      <c r="U924" s="152" t="s">
        <v>999</v>
      </c>
      <c r="V924" s="155">
        <v>6</v>
      </c>
      <c r="W924" s="140"/>
      <c r="X924" s="141"/>
      <c r="Y924" s="141"/>
      <c r="Z924" s="141" t="s">
        <v>21</v>
      </c>
    </row>
    <row r="925" spans="21:26" x14ac:dyDescent="0.2">
      <c r="U925" s="152" t="s">
        <v>1000</v>
      </c>
      <c r="V925" s="155">
        <v>9</v>
      </c>
      <c r="W925" s="140"/>
      <c r="X925" s="141"/>
      <c r="Y925" s="141"/>
      <c r="Z925" s="141" t="s">
        <v>21</v>
      </c>
    </row>
    <row r="926" spans="21:26" x14ac:dyDescent="0.2">
      <c r="U926" s="152" t="s">
        <v>1001</v>
      </c>
      <c r="V926" s="155">
        <v>5</v>
      </c>
      <c r="W926" s="140"/>
      <c r="X926" s="141"/>
      <c r="Y926" s="141"/>
      <c r="Z926" s="141" t="s">
        <v>21</v>
      </c>
    </row>
    <row r="927" spans="21:26" x14ac:dyDescent="0.2">
      <c r="U927" s="152" t="s">
        <v>1002</v>
      </c>
      <c r="V927" s="155">
        <v>7</v>
      </c>
      <c r="W927" s="140" t="s">
        <v>40</v>
      </c>
      <c r="X927" s="141"/>
      <c r="Y927" s="141"/>
      <c r="Z927" s="141" t="s">
        <v>63</v>
      </c>
    </row>
    <row r="928" spans="21:26" x14ac:dyDescent="0.2">
      <c r="U928" s="152" t="s">
        <v>1003</v>
      </c>
      <c r="V928" s="155">
        <v>7</v>
      </c>
      <c r="W928" s="140" t="s">
        <v>40</v>
      </c>
      <c r="X928" s="141"/>
      <c r="Y928" s="141"/>
      <c r="Z928" s="141" t="s">
        <v>63</v>
      </c>
    </row>
    <row r="929" spans="21:26" x14ac:dyDescent="0.2">
      <c r="U929" s="152" t="s">
        <v>1004</v>
      </c>
      <c r="V929" s="155">
        <v>3</v>
      </c>
      <c r="W929" s="140"/>
      <c r="X929" s="141"/>
      <c r="Y929" s="141"/>
      <c r="Z929" s="141" t="s">
        <v>21</v>
      </c>
    </row>
    <row r="930" spans="21:26" x14ac:dyDescent="0.2">
      <c r="U930" s="152" t="s">
        <v>1005</v>
      </c>
      <c r="V930" s="155">
        <v>5</v>
      </c>
      <c r="W930" s="140"/>
      <c r="X930" s="141"/>
      <c r="Y930" s="141"/>
      <c r="Z930" s="141" t="s">
        <v>21</v>
      </c>
    </row>
    <row r="931" spans="21:26" x14ac:dyDescent="0.2">
      <c r="U931" s="152" t="s">
        <v>1006</v>
      </c>
      <c r="V931" s="155">
        <v>9</v>
      </c>
      <c r="W931" s="140"/>
      <c r="X931" s="141"/>
      <c r="Y931" s="141"/>
      <c r="Z931" s="141" t="s">
        <v>21</v>
      </c>
    </row>
    <row r="932" spans="21:26" x14ac:dyDescent="0.2">
      <c r="U932" s="152" t="s">
        <v>1007</v>
      </c>
      <c r="V932" s="155">
        <v>9</v>
      </c>
      <c r="W932" s="140"/>
      <c r="X932" s="141"/>
      <c r="Y932" s="141"/>
      <c r="Z932" s="141" t="s">
        <v>21</v>
      </c>
    </row>
    <row r="933" spans="21:26" x14ac:dyDescent="0.2">
      <c r="U933" s="152" t="s">
        <v>1008</v>
      </c>
      <c r="V933" s="155">
        <v>6</v>
      </c>
      <c r="W933" s="140"/>
      <c r="X933" s="141"/>
      <c r="Y933" s="141"/>
      <c r="Z933" s="141" t="s">
        <v>21</v>
      </c>
    </row>
    <row r="934" spans="21:26" x14ac:dyDescent="0.2">
      <c r="U934" s="152" t="s">
        <v>1009</v>
      </c>
      <c r="V934" s="155">
        <v>7</v>
      </c>
      <c r="W934" s="140" t="s">
        <v>40</v>
      </c>
      <c r="X934" s="141"/>
      <c r="Y934" s="141"/>
      <c r="Z934" s="141" t="s">
        <v>63</v>
      </c>
    </row>
    <row r="935" spans="21:26" x14ac:dyDescent="0.2">
      <c r="U935" s="152" t="s">
        <v>1010</v>
      </c>
      <c r="V935" s="155">
        <v>7</v>
      </c>
      <c r="W935" s="140"/>
      <c r="X935" s="141"/>
      <c r="Y935" s="141"/>
      <c r="Z935" s="141" t="s">
        <v>21</v>
      </c>
    </row>
    <row r="936" spans="21:26" x14ac:dyDescent="0.2">
      <c r="U936" s="152" t="s">
        <v>1011</v>
      </c>
      <c r="V936" s="155">
        <v>6</v>
      </c>
      <c r="W936" s="140" t="s">
        <v>40</v>
      </c>
      <c r="X936" s="141"/>
      <c r="Y936" s="141"/>
      <c r="Z936" s="141" t="s">
        <v>63</v>
      </c>
    </row>
    <row r="937" spans="21:26" x14ac:dyDescent="0.2">
      <c r="U937" s="152" t="s">
        <v>1012</v>
      </c>
      <c r="V937" s="155">
        <v>6</v>
      </c>
      <c r="W937" s="140"/>
      <c r="X937" s="141"/>
      <c r="Y937" s="141"/>
      <c r="Z937" s="141" t="s">
        <v>21</v>
      </c>
    </row>
    <row r="938" spans="21:26" x14ac:dyDescent="0.2">
      <c r="U938" s="152" t="s">
        <v>1013</v>
      </c>
      <c r="V938" s="155">
        <v>3</v>
      </c>
      <c r="W938" s="140"/>
      <c r="X938" s="141"/>
      <c r="Y938" s="141"/>
      <c r="Z938" s="141" t="s">
        <v>21</v>
      </c>
    </row>
    <row r="939" spans="21:26" x14ac:dyDescent="0.2">
      <c r="U939" s="152" t="s">
        <v>1014</v>
      </c>
      <c r="V939" s="155">
        <v>4</v>
      </c>
      <c r="W939" s="140" t="s">
        <v>40</v>
      </c>
      <c r="X939" s="141" t="s">
        <v>40</v>
      </c>
      <c r="Y939" s="141"/>
      <c r="Z939" s="141" t="s">
        <v>85</v>
      </c>
    </row>
    <row r="940" spans="21:26" x14ac:dyDescent="0.2">
      <c r="U940" s="152" t="s">
        <v>1015</v>
      </c>
      <c r="V940" s="155">
        <v>9</v>
      </c>
      <c r="W940" s="140"/>
      <c r="X940" s="141"/>
      <c r="Y940" s="141"/>
      <c r="Z940" s="141" t="s">
        <v>21</v>
      </c>
    </row>
    <row r="941" spans="21:26" x14ac:dyDescent="0.2">
      <c r="U941" s="152" t="s">
        <v>1016</v>
      </c>
      <c r="V941" s="155">
        <v>9</v>
      </c>
      <c r="W941" s="140" t="s">
        <v>40</v>
      </c>
      <c r="X941" s="141"/>
      <c r="Y941" s="141"/>
      <c r="Z941" s="141" t="s">
        <v>63</v>
      </c>
    </row>
    <row r="942" spans="21:26" x14ac:dyDescent="0.2">
      <c r="U942" s="152" t="s">
        <v>1017</v>
      </c>
      <c r="V942" s="155">
        <v>4</v>
      </c>
      <c r="W942" s="140"/>
      <c r="X942" s="141"/>
      <c r="Y942" s="141"/>
      <c r="Z942" s="141" t="s">
        <v>21</v>
      </c>
    </row>
    <row r="943" spans="21:26" x14ac:dyDescent="0.2">
      <c r="U943" s="152" t="s">
        <v>1018</v>
      </c>
      <c r="V943" s="155">
        <v>6</v>
      </c>
      <c r="W943" s="140" t="s">
        <v>40</v>
      </c>
      <c r="X943" s="141"/>
      <c r="Y943" s="141" t="s">
        <v>40</v>
      </c>
      <c r="Z943" s="141" t="s">
        <v>41</v>
      </c>
    </row>
    <row r="944" spans="21:26" x14ac:dyDescent="0.2">
      <c r="U944" s="152" t="s">
        <v>1019</v>
      </c>
      <c r="V944" s="155">
        <v>5</v>
      </c>
      <c r="W944" s="140"/>
      <c r="X944" s="141"/>
      <c r="Y944" s="141"/>
      <c r="Z944" s="141" t="s">
        <v>21</v>
      </c>
    </row>
    <row r="945" spans="21:26" x14ac:dyDescent="0.2">
      <c r="U945" s="152" t="s">
        <v>1020</v>
      </c>
      <c r="V945" s="155">
        <v>6</v>
      </c>
      <c r="W945" s="140" t="s">
        <v>40</v>
      </c>
      <c r="X945" s="141"/>
      <c r="Y945" s="141"/>
      <c r="Z945" s="141" t="s">
        <v>63</v>
      </c>
    </row>
    <row r="946" spans="21:26" x14ac:dyDescent="0.2">
      <c r="U946" s="152" t="s">
        <v>1021</v>
      </c>
      <c r="V946" s="155">
        <v>5</v>
      </c>
      <c r="W946" s="140"/>
      <c r="X946" s="141"/>
      <c r="Y946" s="141"/>
      <c r="Z946" s="141" t="s">
        <v>21</v>
      </c>
    </row>
    <row r="947" spans="21:26" x14ac:dyDescent="0.2">
      <c r="U947" s="152" t="s">
        <v>1022</v>
      </c>
      <c r="V947" s="155">
        <v>8</v>
      </c>
      <c r="W947" s="140"/>
      <c r="X947" s="141"/>
      <c r="Y947" s="141"/>
      <c r="Z947" s="141" t="s">
        <v>21</v>
      </c>
    </row>
    <row r="948" spans="21:26" x14ac:dyDescent="0.2">
      <c r="U948" s="152" t="s">
        <v>1023</v>
      </c>
      <c r="V948" s="155">
        <v>9</v>
      </c>
      <c r="W948" s="140"/>
      <c r="X948" s="141"/>
      <c r="Y948" s="141"/>
      <c r="Z948" s="141" t="s">
        <v>21</v>
      </c>
    </row>
    <row r="949" spans="21:26" x14ac:dyDescent="0.2">
      <c r="U949" s="152" t="s">
        <v>1024</v>
      </c>
      <c r="V949" s="155">
        <v>8</v>
      </c>
      <c r="W949" s="140"/>
      <c r="X949" s="141"/>
      <c r="Y949" s="141"/>
      <c r="Z949" s="141" t="s">
        <v>21</v>
      </c>
    </row>
    <row r="950" spans="21:26" x14ac:dyDescent="0.2">
      <c r="U950" s="152" t="s">
        <v>1025</v>
      </c>
      <c r="V950" s="155">
        <v>8</v>
      </c>
      <c r="W950" s="140"/>
      <c r="X950" s="141"/>
      <c r="Y950" s="141"/>
      <c r="Z950" s="141" t="s">
        <v>21</v>
      </c>
    </row>
    <row r="951" spans="21:26" x14ac:dyDescent="0.2">
      <c r="U951" s="152" t="s">
        <v>1026</v>
      </c>
      <c r="V951" s="155">
        <v>4</v>
      </c>
      <c r="W951" s="140"/>
      <c r="X951" s="141"/>
      <c r="Y951" s="141"/>
      <c r="Z951" s="141" t="s">
        <v>21</v>
      </c>
    </row>
    <row r="952" spans="21:26" x14ac:dyDescent="0.2">
      <c r="U952" s="152" t="s">
        <v>1027</v>
      </c>
      <c r="V952" s="155">
        <v>7</v>
      </c>
      <c r="W952" s="140"/>
      <c r="X952" s="141"/>
      <c r="Y952" s="141"/>
      <c r="Z952" s="141" t="s">
        <v>21</v>
      </c>
    </row>
    <row r="953" spans="21:26" x14ac:dyDescent="0.2">
      <c r="U953" s="152" t="s">
        <v>1028</v>
      </c>
      <c r="V953" s="155">
        <v>4</v>
      </c>
      <c r="W953" s="140"/>
      <c r="X953" s="141"/>
      <c r="Y953" s="141"/>
      <c r="Z953" s="141" t="s">
        <v>21</v>
      </c>
    </row>
    <row r="954" spans="21:26" x14ac:dyDescent="0.2">
      <c r="U954" s="152" t="s">
        <v>1029</v>
      </c>
      <c r="V954" s="155">
        <v>6</v>
      </c>
      <c r="W954" s="140"/>
      <c r="X954" s="141"/>
      <c r="Y954" s="141"/>
      <c r="Z954" s="141" t="s">
        <v>21</v>
      </c>
    </row>
    <row r="955" spans="21:26" x14ac:dyDescent="0.2">
      <c r="U955" s="152" t="s">
        <v>1030</v>
      </c>
      <c r="V955" s="155">
        <v>7</v>
      </c>
      <c r="W955" s="140"/>
      <c r="X955" s="141" t="s">
        <v>40</v>
      </c>
      <c r="Y955" s="141"/>
      <c r="Z955" s="141" t="s">
        <v>85</v>
      </c>
    </row>
    <row r="956" spans="21:26" x14ac:dyDescent="0.2">
      <c r="U956" s="152" t="s">
        <v>1031</v>
      </c>
      <c r="V956" s="155">
        <v>7</v>
      </c>
      <c r="W956" s="140"/>
      <c r="X956" s="141"/>
      <c r="Y956" s="141"/>
      <c r="Z956" s="141" t="s">
        <v>21</v>
      </c>
    </row>
    <row r="957" spans="21:26" x14ac:dyDescent="0.2">
      <c r="U957" s="152" t="s">
        <v>45</v>
      </c>
      <c r="V957" s="155">
        <v>7</v>
      </c>
      <c r="W957" s="140"/>
      <c r="X957" s="141"/>
      <c r="Y957" s="141"/>
      <c r="Z957" s="141" t="s">
        <v>21</v>
      </c>
    </row>
    <row r="958" spans="21:26" x14ac:dyDescent="0.2">
      <c r="U958" s="152" t="s">
        <v>1032</v>
      </c>
      <c r="V958" s="155">
        <v>6</v>
      </c>
      <c r="W958" s="140"/>
      <c r="X958" s="141"/>
      <c r="Y958" s="141"/>
      <c r="Z958" s="141" t="s">
        <v>21</v>
      </c>
    </row>
    <row r="959" spans="21:26" x14ac:dyDescent="0.2">
      <c r="U959" s="152" t="s">
        <v>1033</v>
      </c>
      <c r="V959" s="155">
        <v>7</v>
      </c>
      <c r="W959" s="140"/>
      <c r="X959" s="141"/>
      <c r="Y959" s="141"/>
      <c r="Z959" s="141" t="s">
        <v>21</v>
      </c>
    </row>
    <row r="960" spans="21:26" x14ac:dyDescent="0.2">
      <c r="U960" s="152" t="s">
        <v>1034</v>
      </c>
      <c r="V960" s="155">
        <v>8</v>
      </c>
      <c r="W960" s="140" t="s">
        <v>40</v>
      </c>
      <c r="X960" s="141"/>
      <c r="Y960" s="141" t="s">
        <v>40</v>
      </c>
      <c r="Z960" s="141" t="s">
        <v>41</v>
      </c>
    </row>
    <row r="961" spans="21:26" x14ac:dyDescent="0.2">
      <c r="U961" s="152" t="s">
        <v>1035</v>
      </c>
      <c r="V961" s="155">
        <v>8</v>
      </c>
      <c r="W961" s="140"/>
      <c r="X961" s="141"/>
      <c r="Y961" s="141"/>
      <c r="Z961" s="141" t="s">
        <v>21</v>
      </c>
    </row>
    <row r="962" spans="21:26" x14ac:dyDescent="0.2">
      <c r="U962" s="152" t="s">
        <v>1036</v>
      </c>
      <c r="V962" s="155">
        <v>8</v>
      </c>
      <c r="W962" s="140" t="s">
        <v>40</v>
      </c>
      <c r="X962" s="141"/>
      <c r="Y962" s="141"/>
      <c r="Z962" s="141" t="s">
        <v>63</v>
      </c>
    </row>
    <row r="963" spans="21:26" x14ac:dyDescent="0.2">
      <c r="U963" s="152" t="s">
        <v>1037</v>
      </c>
      <c r="V963" s="155">
        <v>7</v>
      </c>
      <c r="W963" s="140"/>
      <c r="X963" s="141" t="s">
        <v>40</v>
      </c>
      <c r="Y963" s="141"/>
      <c r="Z963" s="141" t="s">
        <v>85</v>
      </c>
    </row>
    <row r="964" spans="21:26" x14ac:dyDescent="0.2">
      <c r="U964" s="152" t="s">
        <v>1038</v>
      </c>
      <c r="V964" s="155">
        <v>6</v>
      </c>
      <c r="W964" s="140"/>
      <c r="X964" s="141"/>
      <c r="Y964" s="141"/>
      <c r="Z964" s="141" t="s">
        <v>21</v>
      </c>
    </row>
    <row r="965" spans="21:26" x14ac:dyDescent="0.2">
      <c r="U965" s="152" t="s">
        <v>1039</v>
      </c>
      <c r="V965" s="155">
        <v>6</v>
      </c>
      <c r="W965" s="140"/>
      <c r="X965" s="141"/>
      <c r="Y965" s="141"/>
      <c r="Z965" s="141" t="s">
        <v>21</v>
      </c>
    </row>
    <row r="966" spans="21:26" x14ac:dyDescent="0.2">
      <c r="U966" s="152" t="s">
        <v>1040</v>
      </c>
      <c r="V966" s="155">
        <v>6</v>
      </c>
      <c r="W966" s="140" t="s">
        <v>40</v>
      </c>
      <c r="X966" s="141"/>
      <c r="Y966" s="141"/>
      <c r="Z966" s="141" t="s">
        <v>63</v>
      </c>
    </row>
    <row r="967" spans="21:26" x14ac:dyDescent="0.2">
      <c r="U967" s="152" t="s">
        <v>1041</v>
      </c>
      <c r="V967" s="155">
        <v>7</v>
      </c>
      <c r="W967" s="140"/>
      <c r="X967" s="141"/>
      <c r="Y967" s="141"/>
      <c r="Z967" s="141" t="s">
        <v>21</v>
      </c>
    </row>
    <row r="968" spans="21:26" x14ac:dyDescent="0.2">
      <c r="U968" s="152" t="s">
        <v>1042</v>
      </c>
      <c r="V968" s="155">
        <v>7</v>
      </c>
      <c r="W968" s="140"/>
      <c r="X968" s="141"/>
      <c r="Y968" s="141"/>
      <c r="Z968" s="141" t="s">
        <v>21</v>
      </c>
    </row>
    <row r="969" spans="21:26" x14ac:dyDescent="0.2">
      <c r="U969" s="152" t="s">
        <v>1043</v>
      </c>
      <c r="V969" s="155">
        <v>7</v>
      </c>
      <c r="W969" s="140"/>
      <c r="X969" s="141"/>
      <c r="Y969" s="141"/>
      <c r="Z969" s="141" t="s">
        <v>21</v>
      </c>
    </row>
    <row r="970" spans="21:26" x14ac:dyDescent="0.2">
      <c r="U970" s="152" t="s">
        <v>1044</v>
      </c>
      <c r="V970" s="155">
        <v>9</v>
      </c>
      <c r="W970" s="140" t="s">
        <v>40</v>
      </c>
      <c r="X970" s="141"/>
      <c r="Y970" s="141"/>
      <c r="Z970" s="141" t="s">
        <v>63</v>
      </c>
    </row>
    <row r="971" spans="21:26" x14ac:dyDescent="0.2">
      <c r="U971" s="152" t="s">
        <v>1045</v>
      </c>
      <c r="V971" s="155">
        <v>5</v>
      </c>
      <c r="W971" s="140"/>
      <c r="X971" s="141"/>
      <c r="Y971" s="141"/>
      <c r="Z971" s="141" t="s">
        <v>21</v>
      </c>
    </row>
    <row r="972" spans="21:26" x14ac:dyDescent="0.2">
      <c r="U972" s="152" t="s">
        <v>1046</v>
      </c>
      <c r="V972" s="155">
        <v>9</v>
      </c>
      <c r="W972" s="140"/>
      <c r="X972" s="141"/>
      <c r="Y972" s="141"/>
      <c r="Z972" s="141" t="s">
        <v>21</v>
      </c>
    </row>
    <row r="973" spans="21:26" x14ac:dyDescent="0.2">
      <c r="U973" s="152" t="s">
        <v>1047</v>
      </c>
      <c r="V973" s="155">
        <v>3</v>
      </c>
      <c r="W973" s="140"/>
      <c r="X973" s="141"/>
      <c r="Y973" s="141"/>
      <c r="Z973" s="141" t="s">
        <v>21</v>
      </c>
    </row>
    <row r="974" spans="21:26" x14ac:dyDescent="0.2">
      <c r="U974" s="152" t="s">
        <v>1048</v>
      </c>
      <c r="V974" s="155">
        <v>7</v>
      </c>
      <c r="W974" s="140"/>
      <c r="X974" s="141"/>
      <c r="Y974" s="141"/>
      <c r="Z974" s="141" t="s">
        <v>21</v>
      </c>
    </row>
    <row r="975" spans="21:26" x14ac:dyDescent="0.2">
      <c r="U975" s="152" t="s">
        <v>1049</v>
      </c>
      <c r="V975" s="155">
        <v>4</v>
      </c>
      <c r="W975" s="140"/>
      <c r="X975" s="141"/>
      <c r="Y975" s="141"/>
      <c r="Z975" s="141" t="s">
        <v>21</v>
      </c>
    </row>
    <row r="976" spans="21:26" x14ac:dyDescent="0.2">
      <c r="U976" s="152" t="s">
        <v>1050</v>
      </c>
      <c r="V976" s="155">
        <v>8</v>
      </c>
      <c r="W976" s="140"/>
      <c r="X976" s="141"/>
      <c r="Y976" s="141"/>
      <c r="Z976" s="141" t="s">
        <v>21</v>
      </c>
    </row>
    <row r="977" spans="21:26" x14ac:dyDescent="0.2">
      <c r="U977" s="152" t="s">
        <v>1051</v>
      </c>
      <c r="V977" s="155">
        <v>7</v>
      </c>
      <c r="W977" s="140"/>
      <c r="X977" s="141"/>
      <c r="Y977" s="141"/>
      <c r="Z977" s="141" t="s">
        <v>21</v>
      </c>
    </row>
    <row r="978" spans="21:26" x14ac:dyDescent="0.2">
      <c r="U978" s="152" t="s">
        <v>1052</v>
      </c>
      <c r="V978" s="155">
        <v>6</v>
      </c>
      <c r="W978" s="140"/>
      <c r="X978" s="141"/>
      <c r="Y978" s="141"/>
      <c r="Z978" s="141" t="s">
        <v>21</v>
      </c>
    </row>
    <row r="979" spans="21:26" x14ac:dyDescent="0.2">
      <c r="U979" s="152" t="s">
        <v>1053</v>
      </c>
      <c r="V979" s="155">
        <v>4</v>
      </c>
      <c r="W979" s="140"/>
      <c r="X979" s="141"/>
      <c r="Y979" s="141"/>
      <c r="Z979" s="141" t="s">
        <v>21</v>
      </c>
    </row>
    <row r="980" spans="21:26" x14ac:dyDescent="0.2">
      <c r="U980" s="152" t="s">
        <v>1054</v>
      </c>
      <c r="V980" s="155">
        <v>7</v>
      </c>
      <c r="W980" s="140"/>
      <c r="X980" s="141"/>
      <c r="Y980" s="141"/>
      <c r="Z980" s="141" t="s">
        <v>21</v>
      </c>
    </row>
    <row r="981" spans="21:26" x14ac:dyDescent="0.2">
      <c r="U981" s="152" t="s">
        <v>1055</v>
      </c>
      <c r="V981" s="155">
        <v>9</v>
      </c>
      <c r="W981" s="140"/>
      <c r="X981" s="141"/>
      <c r="Y981" s="141"/>
      <c r="Z981" s="141" t="s">
        <v>21</v>
      </c>
    </row>
    <row r="982" spans="21:26" x14ac:dyDescent="0.2">
      <c r="U982" s="152" t="s">
        <v>1056</v>
      </c>
      <c r="V982" s="155">
        <v>5</v>
      </c>
      <c r="W982" s="140" t="s">
        <v>40</v>
      </c>
      <c r="X982" s="141"/>
      <c r="Y982" s="141" t="s">
        <v>40</v>
      </c>
      <c r="Z982" s="141" t="s">
        <v>41</v>
      </c>
    </row>
    <row r="983" spans="21:26" x14ac:dyDescent="0.2">
      <c r="U983" s="152" t="s">
        <v>1057</v>
      </c>
      <c r="V983" s="155">
        <v>8</v>
      </c>
      <c r="W983" s="140"/>
      <c r="X983" s="141"/>
      <c r="Y983" s="141"/>
      <c r="Z983" s="141" t="s">
        <v>21</v>
      </c>
    </row>
    <row r="984" spans="21:26" x14ac:dyDescent="0.2">
      <c r="U984" s="152" t="s">
        <v>1058</v>
      </c>
      <c r="V984" s="155">
        <v>8</v>
      </c>
      <c r="W984" s="140"/>
      <c r="X984" s="141"/>
      <c r="Y984" s="141"/>
      <c r="Z984" s="141" t="s">
        <v>21</v>
      </c>
    </row>
    <row r="985" spans="21:26" x14ac:dyDescent="0.2">
      <c r="U985" s="152" t="s">
        <v>1059</v>
      </c>
      <c r="V985" s="155">
        <v>8</v>
      </c>
      <c r="W985" s="140"/>
      <c r="X985" s="141"/>
      <c r="Y985" s="141"/>
      <c r="Z985" s="141" t="s">
        <v>21</v>
      </c>
    </row>
    <row r="986" spans="21:26" x14ac:dyDescent="0.2">
      <c r="U986" s="152" t="s">
        <v>1060</v>
      </c>
      <c r="V986" s="155">
        <v>4</v>
      </c>
      <c r="W986" s="140"/>
      <c r="X986" s="141"/>
      <c r="Y986" s="141"/>
      <c r="Z986" s="141" t="s">
        <v>21</v>
      </c>
    </row>
    <row r="987" spans="21:26" x14ac:dyDescent="0.2">
      <c r="U987" s="152" t="s">
        <v>1061</v>
      </c>
      <c r="V987" s="155">
        <v>10</v>
      </c>
      <c r="W987" s="140"/>
      <c r="X987" s="141" t="s">
        <v>40</v>
      </c>
      <c r="Y987" s="141"/>
      <c r="Z987" s="141" t="s">
        <v>85</v>
      </c>
    </row>
    <row r="988" spans="21:26" x14ac:dyDescent="0.2">
      <c r="U988" s="152" t="s">
        <v>1062</v>
      </c>
      <c r="V988" s="155">
        <v>7</v>
      </c>
      <c r="W988" s="140" t="s">
        <v>40</v>
      </c>
      <c r="X988" s="141"/>
      <c r="Y988" s="141"/>
      <c r="Z988" s="141" t="s">
        <v>63</v>
      </c>
    </row>
    <row r="989" spans="21:26" x14ac:dyDescent="0.2">
      <c r="U989" s="152" t="s">
        <v>1063</v>
      </c>
      <c r="V989" s="155">
        <v>7</v>
      </c>
      <c r="W989" s="140"/>
      <c r="X989" s="141"/>
      <c r="Y989" s="141"/>
      <c r="Z989" s="141" t="s">
        <v>21</v>
      </c>
    </row>
    <row r="990" spans="21:26" x14ac:dyDescent="0.2">
      <c r="U990" s="152" t="s">
        <v>1064</v>
      </c>
      <c r="V990" s="155">
        <v>1</v>
      </c>
      <c r="W990" s="140"/>
      <c r="X990" s="141"/>
      <c r="Y990" s="141"/>
      <c r="Z990" s="141" t="s">
        <v>21</v>
      </c>
    </row>
    <row r="991" spans="21:26" x14ac:dyDescent="0.2">
      <c r="U991" s="152" t="s">
        <v>1065</v>
      </c>
      <c r="V991" s="155">
        <v>8</v>
      </c>
      <c r="W991" s="140"/>
      <c r="X991" s="141"/>
      <c r="Y991" s="141"/>
      <c r="Z991" s="141" t="s">
        <v>21</v>
      </c>
    </row>
    <row r="992" spans="21:26" x14ac:dyDescent="0.2">
      <c r="U992" s="152" t="s">
        <v>1066</v>
      </c>
      <c r="V992" s="155">
        <v>5</v>
      </c>
      <c r="W992" s="140"/>
      <c r="X992" s="141"/>
      <c r="Y992" s="141"/>
      <c r="Z992" s="141" t="s">
        <v>21</v>
      </c>
    </row>
    <row r="993" spans="21:26" x14ac:dyDescent="0.2">
      <c r="U993" s="152" t="s">
        <v>1067</v>
      </c>
      <c r="V993" s="155">
        <v>1</v>
      </c>
      <c r="W993" s="140"/>
      <c r="X993" s="141"/>
      <c r="Y993" s="141"/>
      <c r="Z993" s="141" t="s">
        <v>21</v>
      </c>
    </row>
    <row r="994" spans="21:26" ht="15" thickBot="1" x14ac:dyDescent="0.25">
      <c r="U994" s="154" t="s">
        <v>1068</v>
      </c>
      <c r="V994" s="157">
        <v>7</v>
      </c>
      <c r="W994" s="140" t="s">
        <v>40</v>
      </c>
      <c r="X994" s="141"/>
      <c r="Y994" s="141"/>
      <c r="Z994" s="141" t="s">
        <v>63</v>
      </c>
    </row>
  </sheetData>
  <protectedRanges>
    <protectedRange algorithmName="SHA-512" hashValue="RrVEpQzuPDxJjlyr0zYrjle90Irn2eYuvcQg1mEgm3i3xhw/kA4GD6XPxv2ueFHQitPBQNxSjg2C8/pbaHYMlg==" saltValue="fH8pELUfDUcogdIWu4P5/A==" spinCount="100000" sqref="V5:V6 U20:V26 U97:V325 U95:U96 U327:V336 U326 U502:V536 U501 U537 U591:V711 U590 U713:V789 U712 U792:V830 U790:U791 U902:V994 U338:V500 U337 U558:V589 U555 U538:V554 U9:V18 U832:V900 U831 U556:V556 U59:V94 U27 U28:V57" name="יישובים_2"/>
    <protectedRange algorithmName="SHA-512" hashValue="RrVEpQzuPDxJjlyr0zYrjle90Irn2eYuvcQg1mEgm3i3xhw/kA4GD6XPxv2ueFHQitPBQNxSjg2C8/pbaHYMlg==" saltValue="fH8pELUfDUcogdIWu4P5/A==" spinCount="100000" sqref="U8:V8" name="יישובים_1_1"/>
    <protectedRange algorithmName="SHA-512" hashValue="RrVEpQzuPDxJjlyr0zYrjle90Irn2eYuvcQg1mEgm3i3xhw/kA4GD6XPxv2ueFHQitPBQNxSjg2C8/pbaHYMlg==" saltValue="fH8pELUfDUcogdIWu4P5/A==" spinCount="100000" sqref="V326 V501 V537 V590 V712 V95:V96 V790:V791" name="יישובים"/>
  </protectedRanges>
  <dataValidations count="1">
    <dataValidation type="list" allowBlank="1" showInputMessage="1" showErrorMessage="1" sqref="Z4:Z18 Z59:Z556 Z20:Z57 Z902:Z994 Z558:Z900" xr:uid="{02BEFB99-CD04-421D-8330-A7F4299D521F}">
      <formula1>"סמוך, צמוד, חדש, מאוים, אחר"</formula1>
    </dataValidation>
  </dataValidations>
  <pageMargins left="0.7" right="0.7" top="0.75" bottom="0.75"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BD0C0-CD3F-4B2C-BE5E-D5339C4BAF2C}">
  <dimension ref="A1:AM887"/>
  <sheetViews>
    <sheetView rightToLeft="1" topLeftCell="I652" zoomScale="90" zoomScaleNormal="90" workbookViewId="0">
      <selection activeCell="N668" sqref="N668"/>
    </sheetView>
  </sheetViews>
  <sheetFormatPr defaultColWidth="8.75" defaultRowHeight="14.25" x14ac:dyDescent="0.2"/>
  <cols>
    <col min="1" max="1" width="2.5" hidden="1" customWidth="1"/>
    <col min="2" max="2" width="18.125" style="180" hidden="1" customWidth="1"/>
    <col min="3" max="3" width="12.125" hidden="1" customWidth="1"/>
    <col min="4" max="4" width="13.625" hidden="1" customWidth="1"/>
    <col min="5" max="6" width="12.125" hidden="1" customWidth="1"/>
    <col min="7" max="7" width="13.125" hidden="1" customWidth="1"/>
    <col min="8" max="8" width="14.375" hidden="1" customWidth="1"/>
    <col min="10" max="10" width="15.375" style="229" bestFit="1" customWidth="1"/>
    <col min="11" max="11" width="15.375" customWidth="1"/>
    <col min="14" max="14" width="18.875" bestFit="1" customWidth="1"/>
    <col min="15" max="15" width="9.75" customWidth="1"/>
  </cols>
  <sheetData>
    <row r="1" spans="2:15" ht="8.25" customHeight="1" thickBot="1" x14ac:dyDescent="0.25"/>
    <row r="2" spans="2:15" ht="24.75" thickBot="1" x14ac:dyDescent="0.25">
      <c r="B2"/>
      <c r="J2" s="231" t="s">
        <v>1575</v>
      </c>
      <c r="K2" s="236" t="s">
        <v>1234</v>
      </c>
      <c r="L2" s="235" t="s">
        <v>6</v>
      </c>
      <c r="N2" s="231" t="s">
        <v>10</v>
      </c>
      <c r="O2" s="231" t="s">
        <v>11</v>
      </c>
    </row>
    <row r="3" spans="2:15" ht="32.25" customHeight="1" thickBot="1" x14ac:dyDescent="0.25">
      <c r="B3" s="366" t="s">
        <v>1229</v>
      </c>
      <c r="C3" s="367"/>
      <c r="D3" s="367"/>
      <c r="E3" s="367"/>
      <c r="F3" s="367"/>
      <c r="G3" s="367"/>
      <c r="H3" s="368"/>
      <c r="J3" s="238" t="s">
        <v>19</v>
      </c>
      <c r="K3" s="237">
        <v>1</v>
      </c>
      <c r="L3" s="239">
        <v>3</v>
      </c>
      <c r="N3" s="230" t="s">
        <v>1495</v>
      </c>
      <c r="O3" s="191"/>
    </row>
    <row r="4" spans="2:15" ht="30.75" customHeight="1" x14ac:dyDescent="0.2">
      <c r="B4" s="181" t="s">
        <v>1</v>
      </c>
      <c r="C4" s="182" t="s">
        <v>1230</v>
      </c>
      <c r="D4" s="182" t="s">
        <v>1231</v>
      </c>
      <c r="E4" s="182" t="s">
        <v>1232</v>
      </c>
      <c r="F4" s="183" t="s">
        <v>1233</v>
      </c>
      <c r="G4" s="184" t="s">
        <v>1234</v>
      </c>
      <c r="H4" s="185" t="s">
        <v>6</v>
      </c>
      <c r="J4" s="230" t="s">
        <v>18</v>
      </c>
      <c r="K4" s="232">
        <v>2</v>
      </c>
      <c r="L4" s="191">
        <v>3</v>
      </c>
      <c r="N4" s="230" t="s">
        <v>1246</v>
      </c>
      <c r="O4" s="191"/>
    </row>
    <row r="5" spans="2:15" x14ac:dyDescent="0.2">
      <c r="B5" s="186" t="s">
        <v>19</v>
      </c>
      <c r="C5" s="187" t="s">
        <v>1235</v>
      </c>
      <c r="D5" s="187" t="s">
        <v>1236</v>
      </c>
      <c r="E5" s="188">
        <v>17270</v>
      </c>
      <c r="F5" s="189">
        <v>7</v>
      </c>
      <c r="G5" s="190">
        <v>1</v>
      </c>
      <c r="H5" s="191">
        <v>3</v>
      </c>
      <c r="J5" s="230" t="s">
        <v>23</v>
      </c>
      <c r="K5" s="232">
        <v>8</v>
      </c>
      <c r="L5" s="191">
        <v>4</v>
      </c>
      <c r="N5" s="230" t="s">
        <v>1497</v>
      </c>
      <c r="O5" s="191"/>
    </row>
    <row r="6" spans="2:15" x14ac:dyDescent="0.2">
      <c r="B6" s="186" t="s">
        <v>18</v>
      </c>
      <c r="C6" s="187" t="s">
        <v>1237</v>
      </c>
      <c r="D6" s="187" t="s">
        <v>1236</v>
      </c>
      <c r="E6" s="188">
        <v>8408</v>
      </c>
      <c r="F6" s="189">
        <v>4</v>
      </c>
      <c r="G6" s="190">
        <v>2</v>
      </c>
      <c r="H6" s="191">
        <v>3</v>
      </c>
      <c r="J6" s="230" t="s">
        <v>26</v>
      </c>
      <c r="K6" s="232">
        <v>6</v>
      </c>
      <c r="L6" s="191">
        <v>2</v>
      </c>
      <c r="N6" s="230" t="s">
        <v>1498</v>
      </c>
      <c r="O6" s="191"/>
    </row>
    <row r="7" spans="2:15" x14ac:dyDescent="0.2">
      <c r="B7" s="186" t="s">
        <v>23</v>
      </c>
      <c r="C7" s="187" t="s">
        <v>1238</v>
      </c>
      <c r="D7" s="187" t="s">
        <v>1236</v>
      </c>
      <c r="E7" s="188">
        <v>2275</v>
      </c>
      <c r="F7" s="189">
        <v>3</v>
      </c>
      <c r="G7" s="190">
        <v>8</v>
      </c>
      <c r="H7" s="191">
        <v>4</v>
      </c>
      <c r="J7" s="230" t="s">
        <v>30</v>
      </c>
      <c r="K7" s="232">
        <v>7</v>
      </c>
      <c r="L7" s="191">
        <v>6</v>
      </c>
      <c r="N7" s="230" t="s">
        <v>1499</v>
      </c>
      <c r="O7" s="191"/>
    </row>
    <row r="8" spans="2:15" x14ac:dyDescent="0.2">
      <c r="B8" s="186" t="s">
        <v>26</v>
      </c>
      <c r="C8" s="187" t="s">
        <v>1235</v>
      </c>
      <c r="D8" s="187" t="s">
        <v>1236</v>
      </c>
      <c r="E8" s="188">
        <v>15205</v>
      </c>
      <c r="F8" s="189">
        <v>32</v>
      </c>
      <c r="G8" s="190">
        <v>6</v>
      </c>
      <c r="H8" s="191">
        <v>2</v>
      </c>
      <c r="J8" s="230" t="s">
        <v>28</v>
      </c>
      <c r="K8" s="232">
        <v>3</v>
      </c>
      <c r="L8" s="191">
        <v>3</v>
      </c>
      <c r="N8" s="230" t="s">
        <v>1500</v>
      </c>
      <c r="O8" s="191"/>
    </row>
    <row r="9" spans="2:15" x14ac:dyDescent="0.2">
      <c r="B9" s="186" t="s">
        <v>30</v>
      </c>
      <c r="C9" s="187" t="s">
        <v>1235</v>
      </c>
      <c r="D9" s="187" t="s">
        <v>1236</v>
      </c>
      <c r="E9" s="188">
        <v>23841</v>
      </c>
      <c r="F9" s="189">
        <v>23</v>
      </c>
      <c r="G9" s="190">
        <v>7</v>
      </c>
      <c r="H9" s="191">
        <v>6</v>
      </c>
      <c r="J9" s="230" t="s">
        <v>34</v>
      </c>
      <c r="K9" s="232">
        <v>7</v>
      </c>
      <c r="L9" s="191">
        <v>3</v>
      </c>
      <c r="N9" s="230" t="s">
        <v>20</v>
      </c>
      <c r="O9" s="191">
        <v>1</v>
      </c>
    </row>
    <row r="10" spans="2:15" x14ac:dyDescent="0.2">
      <c r="B10" s="186" t="s">
        <v>28</v>
      </c>
      <c r="C10" s="187" t="s">
        <v>1237</v>
      </c>
      <c r="D10" s="187" t="s">
        <v>1236</v>
      </c>
      <c r="E10" s="188">
        <v>8137</v>
      </c>
      <c r="F10" s="189">
        <v>4</v>
      </c>
      <c r="G10" s="190">
        <v>3</v>
      </c>
      <c r="H10" s="191">
        <v>3</v>
      </c>
      <c r="J10" s="230" t="s">
        <v>54</v>
      </c>
      <c r="K10" s="232">
        <v>8</v>
      </c>
      <c r="L10" s="191">
        <v>7</v>
      </c>
      <c r="N10" s="230" t="s">
        <v>1501</v>
      </c>
      <c r="O10" s="191"/>
    </row>
    <row r="11" spans="2:15" x14ac:dyDescent="0.2">
      <c r="B11" s="186" t="s">
        <v>34</v>
      </c>
      <c r="C11" s="187" t="s">
        <v>1235</v>
      </c>
      <c r="D11" s="187" t="s">
        <v>1236</v>
      </c>
      <c r="E11" s="188">
        <v>11419</v>
      </c>
      <c r="F11" s="189">
        <v>13</v>
      </c>
      <c r="G11" s="190">
        <v>7</v>
      </c>
      <c r="H11" s="191">
        <v>3</v>
      </c>
      <c r="J11" s="230" t="s">
        <v>58</v>
      </c>
      <c r="K11" s="232">
        <v>9</v>
      </c>
      <c r="L11" s="191">
        <v>6</v>
      </c>
      <c r="N11" s="230" t="s">
        <v>1502</v>
      </c>
      <c r="O11" s="191"/>
    </row>
    <row r="12" spans="2:15" x14ac:dyDescent="0.2">
      <c r="B12" s="186" t="s">
        <v>54</v>
      </c>
      <c r="C12" s="187" t="s">
        <v>3</v>
      </c>
      <c r="D12" s="187" t="s">
        <v>1236</v>
      </c>
      <c r="E12" s="188">
        <v>8046</v>
      </c>
      <c r="F12" s="189">
        <v>6</v>
      </c>
      <c r="G12" s="190">
        <v>8</v>
      </c>
      <c r="H12" s="191">
        <v>7</v>
      </c>
      <c r="J12" s="230" t="s">
        <v>32</v>
      </c>
      <c r="K12" s="232">
        <v>6</v>
      </c>
      <c r="L12" s="191">
        <v>1</v>
      </c>
      <c r="N12" s="230" t="s">
        <v>1503</v>
      </c>
      <c r="O12" s="191"/>
    </row>
    <row r="13" spans="2:15" x14ac:dyDescent="0.2">
      <c r="B13" s="186" t="s">
        <v>58</v>
      </c>
      <c r="C13" s="187" t="s">
        <v>3</v>
      </c>
      <c r="D13" s="187" t="s">
        <v>1236</v>
      </c>
      <c r="E13" s="188">
        <v>5192</v>
      </c>
      <c r="F13" s="189">
        <v>7</v>
      </c>
      <c r="G13" s="190">
        <v>9</v>
      </c>
      <c r="H13" s="191">
        <v>6</v>
      </c>
      <c r="J13" s="230" t="s">
        <v>17</v>
      </c>
      <c r="K13" s="232">
        <v>6</v>
      </c>
      <c r="L13" s="191">
        <v>4</v>
      </c>
      <c r="N13" s="230" t="s">
        <v>1504</v>
      </c>
      <c r="O13" s="191">
        <v>1</v>
      </c>
    </row>
    <row r="14" spans="2:15" x14ac:dyDescent="0.2">
      <c r="B14" s="186" t="s">
        <v>32</v>
      </c>
      <c r="C14" s="187" t="s">
        <v>1237</v>
      </c>
      <c r="D14" s="187" t="s">
        <v>1236</v>
      </c>
      <c r="E14" s="188">
        <v>19214</v>
      </c>
      <c r="F14" s="189">
        <v>31</v>
      </c>
      <c r="G14" s="190">
        <v>6</v>
      </c>
      <c r="H14" s="191">
        <v>1</v>
      </c>
      <c r="J14" s="230" t="s">
        <v>36</v>
      </c>
      <c r="K14" s="232">
        <v>5</v>
      </c>
      <c r="L14" s="191">
        <v>3</v>
      </c>
      <c r="N14" s="230" t="s">
        <v>33</v>
      </c>
      <c r="O14" s="191">
        <v>8</v>
      </c>
    </row>
    <row r="15" spans="2:15" x14ac:dyDescent="0.2">
      <c r="B15" s="186" t="s">
        <v>17</v>
      </c>
      <c r="C15" s="187" t="s">
        <v>3</v>
      </c>
      <c r="D15" s="187" t="s">
        <v>1236</v>
      </c>
      <c r="E15" s="188">
        <v>25691</v>
      </c>
      <c r="F15" s="189">
        <v>14</v>
      </c>
      <c r="G15" s="190">
        <v>6</v>
      </c>
      <c r="H15" s="191">
        <v>4</v>
      </c>
      <c r="J15" s="230" t="s">
        <v>44</v>
      </c>
      <c r="K15" s="232">
        <v>7</v>
      </c>
      <c r="L15" s="191">
        <v>1</v>
      </c>
      <c r="N15" s="230" t="s">
        <v>46</v>
      </c>
      <c r="O15" s="191">
        <v>6</v>
      </c>
    </row>
    <row r="16" spans="2:15" x14ac:dyDescent="0.2">
      <c r="B16" s="186" t="s">
        <v>36</v>
      </c>
      <c r="C16" s="187" t="s">
        <v>1237</v>
      </c>
      <c r="D16" s="187" t="s">
        <v>1236</v>
      </c>
      <c r="E16" s="188">
        <v>32165</v>
      </c>
      <c r="F16" s="189">
        <v>32</v>
      </c>
      <c r="G16" s="190">
        <v>5</v>
      </c>
      <c r="H16" s="191">
        <v>3</v>
      </c>
      <c r="J16" s="230" t="s">
        <v>48</v>
      </c>
      <c r="K16" s="232">
        <v>7</v>
      </c>
      <c r="L16" s="191">
        <v>3</v>
      </c>
      <c r="N16" s="230" t="s">
        <v>1505</v>
      </c>
      <c r="O16" s="191">
        <v>7</v>
      </c>
    </row>
    <row r="17" spans="2:15" x14ac:dyDescent="0.2">
      <c r="B17" s="186" t="s">
        <v>44</v>
      </c>
      <c r="C17" s="187" t="s">
        <v>1237</v>
      </c>
      <c r="D17" s="187" t="s">
        <v>1236</v>
      </c>
      <c r="E17" s="188">
        <v>19440</v>
      </c>
      <c r="F17" s="189">
        <v>29</v>
      </c>
      <c r="G17" s="190">
        <v>7</v>
      </c>
      <c r="H17" s="191">
        <v>1</v>
      </c>
      <c r="J17" s="230" t="s">
        <v>42</v>
      </c>
      <c r="K17" s="232">
        <v>7</v>
      </c>
      <c r="L17" s="191">
        <v>1</v>
      </c>
      <c r="N17" s="230" t="s">
        <v>66</v>
      </c>
      <c r="O17" s="191">
        <v>7</v>
      </c>
    </row>
    <row r="18" spans="2:15" x14ac:dyDescent="0.2">
      <c r="B18" s="186" t="s">
        <v>48</v>
      </c>
      <c r="C18" s="187" t="s">
        <v>1237</v>
      </c>
      <c r="D18" s="187" t="s">
        <v>1236</v>
      </c>
      <c r="E18" s="188">
        <v>12795</v>
      </c>
      <c r="F18" s="189">
        <v>18</v>
      </c>
      <c r="G18" s="190">
        <v>7</v>
      </c>
      <c r="H18" s="191">
        <v>3</v>
      </c>
      <c r="J18" s="230" t="s">
        <v>37</v>
      </c>
      <c r="K18" s="232">
        <v>5</v>
      </c>
      <c r="L18" s="191">
        <v>3</v>
      </c>
      <c r="N18" s="230" t="s">
        <v>71</v>
      </c>
      <c r="O18" s="191">
        <v>7</v>
      </c>
    </row>
    <row r="19" spans="2:15" x14ac:dyDescent="0.2">
      <c r="B19" s="186" t="s">
        <v>42</v>
      </c>
      <c r="C19" s="187" t="s">
        <v>1235</v>
      </c>
      <c r="D19" s="187" t="s">
        <v>1236</v>
      </c>
      <c r="E19" s="188">
        <v>3772</v>
      </c>
      <c r="F19" s="189">
        <v>7</v>
      </c>
      <c r="G19" s="190">
        <v>7</v>
      </c>
      <c r="H19" s="191">
        <v>1</v>
      </c>
      <c r="J19" s="230" t="s">
        <v>50</v>
      </c>
      <c r="K19" s="232">
        <v>5</v>
      </c>
      <c r="L19" s="191">
        <v>1</v>
      </c>
      <c r="N19" s="230" t="s">
        <v>84</v>
      </c>
      <c r="O19" s="191">
        <v>6</v>
      </c>
    </row>
    <row r="20" spans="2:15" x14ac:dyDescent="0.2">
      <c r="B20" s="186" t="s">
        <v>37</v>
      </c>
      <c r="C20" s="187" t="s">
        <v>1235</v>
      </c>
      <c r="D20" s="187" t="s">
        <v>1236</v>
      </c>
      <c r="E20" s="188">
        <v>10079</v>
      </c>
      <c r="F20" s="189">
        <v>14</v>
      </c>
      <c r="G20" s="190">
        <v>5</v>
      </c>
      <c r="H20" s="191">
        <v>3</v>
      </c>
      <c r="J20" s="230" t="s">
        <v>55</v>
      </c>
      <c r="K20" s="232">
        <v>7</v>
      </c>
      <c r="L20" s="191">
        <v>5</v>
      </c>
      <c r="N20" s="230" t="s">
        <v>87</v>
      </c>
      <c r="O20" s="191">
        <v>5</v>
      </c>
    </row>
    <row r="21" spans="2:15" x14ac:dyDescent="0.2">
      <c r="B21" s="186" t="s">
        <v>50</v>
      </c>
      <c r="C21" s="187" t="s">
        <v>1235</v>
      </c>
      <c r="D21" s="187" t="s">
        <v>1236</v>
      </c>
      <c r="E21" s="188">
        <v>4745</v>
      </c>
      <c r="F21" s="189">
        <v>12</v>
      </c>
      <c r="G21" s="190">
        <v>5</v>
      </c>
      <c r="H21" s="191">
        <v>1</v>
      </c>
      <c r="J21" s="230" t="s">
        <v>59</v>
      </c>
      <c r="K21" s="232">
        <v>8</v>
      </c>
      <c r="L21" s="191">
        <v>5</v>
      </c>
      <c r="N21" s="230" t="s">
        <v>91</v>
      </c>
      <c r="O21" s="191">
        <v>6</v>
      </c>
    </row>
    <row r="22" spans="2:15" x14ac:dyDescent="0.2">
      <c r="B22" s="186" t="s">
        <v>55</v>
      </c>
      <c r="C22" s="187" t="s">
        <v>1235</v>
      </c>
      <c r="D22" s="187" t="s">
        <v>1236</v>
      </c>
      <c r="E22" s="188">
        <v>19295</v>
      </c>
      <c r="F22" s="189">
        <v>21</v>
      </c>
      <c r="G22" s="190">
        <v>7</v>
      </c>
      <c r="H22" s="191">
        <v>5</v>
      </c>
      <c r="J22" s="230" t="s">
        <v>64</v>
      </c>
      <c r="K22" s="232">
        <v>7</v>
      </c>
      <c r="L22" s="191">
        <v>4</v>
      </c>
      <c r="N22" s="230" t="s">
        <v>94</v>
      </c>
      <c r="O22" s="191">
        <v>5</v>
      </c>
    </row>
    <row r="23" spans="2:15" x14ac:dyDescent="0.2">
      <c r="B23" s="186" t="s">
        <v>59</v>
      </c>
      <c r="C23" s="187" t="s">
        <v>1235</v>
      </c>
      <c r="D23" s="187" t="s">
        <v>1236</v>
      </c>
      <c r="E23" s="188">
        <v>9197</v>
      </c>
      <c r="F23" s="189">
        <v>13</v>
      </c>
      <c r="G23" s="190">
        <v>8</v>
      </c>
      <c r="H23" s="191">
        <v>5</v>
      </c>
      <c r="J23" s="230" t="s">
        <v>65</v>
      </c>
      <c r="K23" s="232">
        <v>7</v>
      </c>
      <c r="L23" s="191">
        <v>1</v>
      </c>
      <c r="N23" s="230" t="s">
        <v>96</v>
      </c>
      <c r="O23" s="191">
        <v>5</v>
      </c>
    </row>
    <row r="24" spans="2:15" x14ac:dyDescent="0.2">
      <c r="B24" s="186" t="s">
        <v>64</v>
      </c>
      <c r="C24" s="187" t="s">
        <v>1235</v>
      </c>
      <c r="D24" s="187" t="s">
        <v>1236</v>
      </c>
      <c r="E24" s="188">
        <v>13778</v>
      </c>
      <c r="F24" s="189">
        <v>19</v>
      </c>
      <c r="G24" s="190">
        <v>7</v>
      </c>
      <c r="H24" s="191">
        <v>4</v>
      </c>
      <c r="J24" s="230" t="s">
        <v>67</v>
      </c>
      <c r="K24" s="232">
        <v>7</v>
      </c>
      <c r="L24" s="191">
        <v>4</v>
      </c>
      <c r="N24" s="230" t="s">
        <v>97</v>
      </c>
      <c r="O24" s="191">
        <v>7</v>
      </c>
    </row>
    <row r="25" spans="2:15" x14ac:dyDescent="0.2">
      <c r="B25" s="186" t="s">
        <v>65</v>
      </c>
      <c r="C25" s="187" t="s">
        <v>1237</v>
      </c>
      <c r="D25" s="187" t="s">
        <v>1236</v>
      </c>
      <c r="E25" s="188">
        <v>7564</v>
      </c>
      <c r="F25" s="189">
        <v>13</v>
      </c>
      <c r="G25" s="190">
        <v>7</v>
      </c>
      <c r="H25" s="191">
        <v>1</v>
      </c>
      <c r="J25" s="230" t="s">
        <v>27</v>
      </c>
      <c r="K25" s="232">
        <v>7</v>
      </c>
      <c r="L25" s="191">
        <v>3</v>
      </c>
      <c r="N25" s="230" t="s">
        <v>90</v>
      </c>
      <c r="O25" s="191">
        <v>6</v>
      </c>
    </row>
    <row r="26" spans="2:15" x14ac:dyDescent="0.2">
      <c r="B26" s="186" t="s">
        <v>67</v>
      </c>
      <c r="C26" s="187" t="s">
        <v>1237</v>
      </c>
      <c r="D26" s="187" t="s">
        <v>1236</v>
      </c>
      <c r="E26" s="188">
        <v>12200</v>
      </c>
      <c r="F26" s="189">
        <v>13</v>
      </c>
      <c r="G26" s="190">
        <v>7</v>
      </c>
      <c r="H26" s="191">
        <v>4</v>
      </c>
      <c r="J26" s="230" t="s">
        <v>76</v>
      </c>
      <c r="K26" s="232">
        <v>7</v>
      </c>
      <c r="L26" s="191">
        <v>3</v>
      </c>
      <c r="N26" s="230" t="s">
        <v>103</v>
      </c>
      <c r="O26" s="191">
        <v>8</v>
      </c>
    </row>
    <row r="27" spans="2:15" x14ac:dyDescent="0.2">
      <c r="B27" s="186" t="s">
        <v>27</v>
      </c>
      <c r="C27" s="187" t="s">
        <v>3</v>
      </c>
      <c r="D27" s="187" t="s">
        <v>1236</v>
      </c>
      <c r="E27" s="188">
        <v>2057</v>
      </c>
      <c r="F27" s="189">
        <v>6</v>
      </c>
      <c r="G27" s="190">
        <v>7</v>
      </c>
      <c r="H27" s="191">
        <v>3</v>
      </c>
      <c r="J27" s="230" t="s">
        <v>31</v>
      </c>
      <c r="K27" s="232">
        <v>5</v>
      </c>
      <c r="L27" s="191">
        <v>5</v>
      </c>
      <c r="N27" s="230" t="s">
        <v>104</v>
      </c>
      <c r="O27" s="191">
        <v>7</v>
      </c>
    </row>
    <row r="28" spans="2:15" x14ac:dyDescent="0.2">
      <c r="B28" s="186" t="s">
        <v>76</v>
      </c>
      <c r="C28" s="187" t="s">
        <v>1237</v>
      </c>
      <c r="D28" s="187" t="s">
        <v>1236</v>
      </c>
      <c r="E28" s="188">
        <v>30846</v>
      </c>
      <c r="F28" s="189">
        <v>32</v>
      </c>
      <c r="G28" s="190">
        <v>7</v>
      </c>
      <c r="H28" s="191">
        <v>3</v>
      </c>
      <c r="J28" s="230" t="s">
        <v>86</v>
      </c>
      <c r="K28" s="232">
        <v>7</v>
      </c>
      <c r="L28" s="191">
        <v>5</v>
      </c>
      <c r="N28" s="230" t="s">
        <v>107</v>
      </c>
      <c r="O28" s="191">
        <v>1</v>
      </c>
    </row>
    <row r="29" spans="2:15" x14ac:dyDescent="0.2">
      <c r="B29" s="186" t="s">
        <v>31</v>
      </c>
      <c r="C29" s="187" t="s">
        <v>3</v>
      </c>
      <c r="D29" s="187" t="s">
        <v>1236</v>
      </c>
      <c r="E29" s="188">
        <v>73497</v>
      </c>
      <c r="F29" s="189">
        <v>28</v>
      </c>
      <c r="G29" s="190">
        <v>5</v>
      </c>
      <c r="H29" s="191">
        <v>5</v>
      </c>
      <c r="J29" s="230" t="s">
        <v>89</v>
      </c>
      <c r="K29" s="232">
        <v>7</v>
      </c>
      <c r="L29" s="191">
        <v>2</v>
      </c>
      <c r="N29" s="230" t="s">
        <v>108</v>
      </c>
      <c r="O29" s="191">
        <v>6</v>
      </c>
    </row>
    <row r="30" spans="2:15" x14ac:dyDescent="0.2">
      <c r="B30" s="186" t="s">
        <v>86</v>
      </c>
      <c r="C30" s="187" t="s">
        <v>1237</v>
      </c>
      <c r="D30" s="187" t="s">
        <v>1236</v>
      </c>
      <c r="E30" s="188">
        <v>21820</v>
      </c>
      <c r="F30" s="189">
        <v>24</v>
      </c>
      <c r="G30" s="190">
        <v>7</v>
      </c>
      <c r="H30" s="191">
        <v>5</v>
      </c>
      <c r="J30" s="230" t="s">
        <v>72</v>
      </c>
      <c r="K30" s="232">
        <v>5</v>
      </c>
      <c r="L30" s="191">
        <v>2</v>
      </c>
      <c r="N30" s="230" t="s">
        <v>111</v>
      </c>
      <c r="O30" s="191">
        <v>2</v>
      </c>
    </row>
    <row r="31" spans="2:15" x14ac:dyDescent="0.2">
      <c r="B31" s="186" t="s">
        <v>89</v>
      </c>
      <c r="C31" s="187" t="s">
        <v>1237</v>
      </c>
      <c r="D31" s="187" t="s">
        <v>1236</v>
      </c>
      <c r="E31" s="188">
        <v>11605</v>
      </c>
      <c r="F31" s="189">
        <v>22</v>
      </c>
      <c r="G31" s="190">
        <v>7</v>
      </c>
      <c r="H31" s="191">
        <v>2</v>
      </c>
      <c r="J31" s="230" t="s">
        <v>61</v>
      </c>
      <c r="K31" s="232">
        <v>6</v>
      </c>
      <c r="L31" s="191">
        <v>3</v>
      </c>
      <c r="N31" s="230" t="s">
        <v>112</v>
      </c>
      <c r="O31" s="191">
        <v>8</v>
      </c>
    </row>
    <row r="32" spans="2:15" x14ac:dyDescent="0.2">
      <c r="B32" s="186" t="s">
        <v>72</v>
      </c>
      <c r="C32" s="187" t="s">
        <v>1237</v>
      </c>
      <c r="D32" s="187" t="s">
        <v>1236</v>
      </c>
      <c r="E32" s="188">
        <v>15892</v>
      </c>
      <c r="F32" s="189">
        <v>24</v>
      </c>
      <c r="G32" s="190">
        <v>5</v>
      </c>
      <c r="H32" s="191">
        <v>2</v>
      </c>
      <c r="J32" s="230" t="s">
        <v>93</v>
      </c>
      <c r="K32" s="232">
        <v>7</v>
      </c>
      <c r="L32" s="191">
        <v>3</v>
      </c>
      <c r="N32" s="230" t="s">
        <v>115</v>
      </c>
      <c r="O32" s="191">
        <v>7</v>
      </c>
    </row>
    <row r="33" spans="2:15" x14ac:dyDescent="0.2">
      <c r="B33" s="186" t="s">
        <v>61</v>
      </c>
      <c r="C33" s="187" t="s">
        <v>1235</v>
      </c>
      <c r="D33" s="187" t="s">
        <v>1236</v>
      </c>
      <c r="E33" s="188">
        <v>14605</v>
      </c>
      <c r="F33" s="189">
        <v>17</v>
      </c>
      <c r="G33" s="190">
        <v>6</v>
      </c>
      <c r="H33" s="191">
        <v>3</v>
      </c>
      <c r="J33" s="230" t="s">
        <v>24</v>
      </c>
      <c r="K33" s="232">
        <v>1</v>
      </c>
      <c r="L33" s="191">
        <v>2</v>
      </c>
      <c r="N33" s="230" t="s">
        <v>116</v>
      </c>
      <c r="O33" s="191">
        <v>6</v>
      </c>
    </row>
    <row r="34" spans="2:15" x14ac:dyDescent="0.2">
      <c r="B34" s="186" t="s">
        <v>93</v>
      </c>
      <c r="C34" s="187" t="s">
        <v>1237</v>
      </c>
      <c r="D34" s="187" t="s">
        <v>1236</v>
      </c>
      <c r="E34" s="188">
        <v>30192</v>
      </c>
      <c r="F34" s="189">
        <v>35</v>
      </c>
      <c r="G34" s="190">
        <v>7</v>
      </c>
      <c r="H34" s="191">
        <v>3</v>
      </c>
      <c r="J34" s="230" t="s">
        <v>52</v>
      </c>
      <c r="K34" s="232">
        <v>5</v>
      </c>
      <c r="L34" s="191">
        <v>6</v>
      </c>
      <c r="N34" s="230" t="s">
        <v>121</v>
      </c>
      <c r="O34" s="191">
        <v>8</v>
      </c>
    </row>
    <row r="35" spans="2:15" x14ac:dyDescent="0.2">
      <c r="B35" s="186" t="s">
        <v>24</v>
      </c>
      <c r="C35" s="187" t="s">
        <v>1235</v>
      </c>
      <c r="D35" s="187" t="s">
        <v>1236</v>
      </c>
      <c r="E35" s="188">
        <v>13309</v>
      </c>
      <c r="F35" s="189">
        <v>4</v>
      </c>
      <c r="G35" s="190">
        <v>1</v>
      </c>
      <c r="H35" s="191">
        <v>2</v>
      </c>
      <c r="J35" s="230" t="s">
        <v>95</v>
      </c>
      <c r="K35" s="232">
        <v>7</v>
      </c>
      <c r="L35" s="191">
        <v>2</v>
      </c>
      <c r="N35" s="230" t="s">
        <v>1506</v>
      </c>
      <c r="O35" s="191"/>
    </row>
    <row r="36" spans="2:15" x14ac:dyDescent="0.2">
      <c r="B36" s="186" t="s">
        <v>52</v>
      </c>
      <c r="C36" s="187" t="s">
        <v>3</v>
      </c>
      <c r="D36" s="187" t="s">
        <v>1236</v>
      </c>
      <c r="E36" s="188">
        <v>10189</v>
      </c>
      <c r="F36" s="189">
        <v>7</v>
      </c>
      <c r="G36" s="190">
        <v>5</v>
      </c>
      <c r="H36" s="191">
        <v>6</v>
      </c>
      <c r="J36" s="230" t="s">
        <v>77</v>
      </c>
      <c r="K36" s="232">
        <v>6</v>
      </c>
      <c r="L36" s="191">
        <v>2</v>
      </c>
      <c r="N36" s="230" t="s">
        <v>122</v>
      </c>
      <c r="O36" s="191">
        <v>6</v>
      </c>
    </row>
    <row r="37" spans="2:15" x14ac:dyDescent="0.2">
      <c r="B37" s="186" t="s">
        <v>95</v>
      </c>
      <c r="C37" s="187" t="s">
        <v>1237</v>
      </c>
      <c r="D37" s="187" t="s">
        <v>1236</v>
      </c>
      <c r="E37" s="188">
        <v>14390</v>
      </c>
      <c r="F37" s="189">
        <v>22</v>
      </c>
      <c r="G37" s="190">
        <v>7</v>
      </c>
      <c r="H37" s="191">
        <v>2</v>
      </c>
      <c r="J37" s="230" t="s">
        <v>98</v>
      </c>
      <c r="K37" s="232">
        <v>8</v>
      </c>
      <c r="L37" s="191">
        <v>4</v>
      </c>
      <c r="N37" s="230" t="s">
        <v>126</v>
      </c>
      <c r="O37" s="191">
        <v>1</v>
      </c>
    </row>
    <row r="38" spans="2:15" x14ac:dyDescent="0.2">
      <c r="B38" s="186" t="s">
        <v>77</v>
      </c>
      <c r="C38" s="187" t="s">
        <v>1237</v>
      </c>
      <c r="D38" s="187" t="s">
        <v>1236</v>
      </c>
      <c r="E38" s="188">
        <v>14377</v>
      </c>
      <c r="F38" s="189">
        <v>24</v>
      </c>
      <c r="G38" s="190">
        <v>6</v>
      </c>
      <c r="H38" s="191">
        <v>2</v>
      </c>
      <c r="J38" s="230" t="s">
        <v>43</v>
      </c>
      <c r="K38" s="232">
        <v>6</v>
      </c>
      <c r="L38" s="191">
        <v>3</v>
      </c>
      <c r="N38" s="230" t="s">
        <v>128</v>
      </c>
      <c r="O38" s="191">
        <v>7</v>
      </c>
    </row>
    <row r="39" spans="2:15" x14ac:dyDescent="0.2">
      <c r="B39" s="186" t="s">
        <v>98</v>
      </c>
      <c r="C39" s="187" t="s">
        <v>1237</v>
      </c>
      <c r="D39" s="187" t="s">
        <v>1236</v>
      </c>
      <c r="E39" s="188">
        <v>40146</v>
      </c>
      <c r="F39" s="189">
        <v>38</v>
      </c>
      <c r="G39" s="190">
        <v>8</v>
      </c>
      <c r="H39" s="191">
        <v>4</v>
      </c>
      <c r="J39" s="230" t="s">
        <v>80</v>
      </c>
      <c r="K39" s="232">
        <v>6</v>
      </c>
      <c r="L39" s="191">
        <v>1</v>
      </c>
      <c r="N39" s="230" t="s">
        <v>129</v>
      </c>
      <c r="O39" s="191">
        <v>8</v>
      </c>
    </row>
    <row r="40" spans="2:15" ht="14.45" customHeight="1" x14ac:dyDescent="0.2">
      <c r="B40" s="186" t="s">
        <v>43</v>
      </c>
      <c r="C40" s="187" t="s">
        <v>3</v>
      </c>
      <c r="D40" s="187" t="s">
        <v>1236</v>
      </c>
      <c r="E40" s="188">
        <v>6133</v>
      </c>
      <c r="F40" s="189">
        <v>21</v>
      </c>
      <c r="G40" s="190">
        <v>6</v>
      </c>
      <c r="H40" s="191">
        <v>3</v>
      </c>
      <c r="J40" s="230" t="s">
        <v>82</v>
      </c>
      <c r="K40" s="232">
        <v>6</v>
      </c>
      <c r="L40" s="191">
        <v>3</v>
      </c>
      <c r="N40" s="230" t="s">
        <v>16</v>
      </c>
      <c r="O40" s="191">
        <v>5</v>
      </c>
    </row>
    <row r="41" spans="2:15" ht="14.45" customHeight="1" x14ac:dyDescent="0.2">
      <c r="B41" s="186" t="s">
        <v>80</v>
      </c>
      <c r="C41" s="187" t="s">
        <v>1235</v>
      </c>
      <c r="D41" s="187" t="s">
        <v>1236</v>
      </c>
      <c r="E41" s="188">
        <v>8558</v>
      </c>
      <c r="F41" s="189">
        <v>15</v>
      </c>
      <c r="G41" s="190">
        <v>6</v>
      </c>
      <c r="H41" s="191">
        <v>1</v>
      </c>
      <c r="J41" s="230" t="s">
        <v>47</v>
      </c>
      <c r="K41" s="232">
        <v>6</v>
      </c>
      <c r="L41" s="191">
        <v>5</v>
      </c>
      <c r="N41" s="230" t="s">
        <v>131</v>
      </c>
      <c r="O41" s="191">
        <v>7</v>
      </c>
    </row>
    <row r="42" spans="2:15" ht="14.45" customHeight="1" x14ac:dyDescent="0.2">
      <c r="B42" s="186" t="s">
        <v>82</v>
      </c>
      <c r="C42" s="187" t="s">
        <v>1235</v>
      </c>
      <c r="D42" s="187" t="s">
        <v>1236</v>
      </c>
      <c r="E42" s="188">
        <v>11062</v>
      </c>
      <c r="F42" s="189">
        <v>16</v>
      </c>
      <c r="G42" s="190">
        <v>6</v>
      </c>
      <c r="H42" s="191">
        <v>3</v>
      </c>
      <c r="J42" s="230" t="s">
        <v>88</v>
      </c>
      <c r="K42" s="232">
        <v>7</v>
      </c>
      <c r="L42" s="191">
        <v>4</v>
      </c>
      <c r="N42" s="230" t="s">
        <v>1507</v>
      </c>
      <c r="O42" s="191"/>
    </row>
    <row r="43" spans="2:15" ht="14.45" customHeight="1" x14ac:dyDescent="0.2">
      <c r="B43" s="186" t="s">
        <v>47</v>
      </c>
      <c r="C43" s="187" t="s">
        <v>3</v>
      </c>
      <c r="D43" s="187" t="s">
        <v>1236</v>
      </c>
      <c r="E43" s="188">
        <v>49957</v>
      </c>
      <c r="F43" s="189">
        <v>27</v>
      </c>
      <c r="G43" s="190">
        <v>6</v>
      </c>
      <c r="H43" s="191">
        <v>5</v>
      </c>
      <c r="J43" s="230" t="s">
        <v>45</v>
      </c>
      <c r="K43" s="232">
        <v>5</v>
      </c>
      <c r="L43" s="191">
        <v>5</v>
      </c>
      <c r="N43" s="230" t="s">
        <v>134</v>
      </c>
      <c r="O43" s="191">
        <v>3</v>
      </c>
    </row>
    <row r="44" spans="2:15" ht="14.45" customHeight="1" x14ac:dyDescent="0.2">
      <c r="B44" s="186" t="s">
        <v>88</v>
      </c>
      <c r="C44" s="187" t="s">
        <v>1235</v>
      </c>
      <c r="D44" s="187" t="s">
        <v>1236</v>
      </c>
      <c r="E44" s="188">
        <v>9071</v>
      </c>
      <c r="F44" s="189">
        <v>12</v>
      </c>
      <c r="G44" s="190">
        <v>7</v>
      </c>
      <c r="H44" s="191">
        <v>4</v>
      </c>
      <c r="J44" s="230" t="s">
        <v>92</v>
      </c>
      <c r="K44" s="232">
        <v>7</v>
      </c>
      <c r="L44" s="191">
        <v>1</v>
      </c>
      <c r="N44" s="230" t="s">
        <v>138</v>
      </c>
      <c r="O44" s="191">
        <v>7</v>
      </c>
    </row>
    <row r="45" spans="2:15" ht="14.45" customHeight="1" x14ac:dyDescent="0.2">
      <c r="B45" s="186" t="s">
        <v>45</v>
      </c>
      <c r="C45" s="187" t="s">
        <v>1235</v>
      </c>
      <c r="D45" s="187" t="s">
        <v>1236</v>
      </c>
      <c r="E45" s="192">
        <v>12853</v>
      </c>
      <c r="F45" s="193">
        <v>14</v>
      </c>
      <c r="G45" s="194">
        <v>5</v>
      </c>
      <c r="H45" s="195">
        <v>5</v>
      </c>
      <c r="J45" s="204" t="s">
        <v>1242</v>
      </c>
      <c r="K45" s="233">
        <v>3</v>
      </c>
      <c r="L45" s="206">
        <v>6</v>
      </c>
      <c r="N45" s="230" t="s">
        <v>139</v>
      </c>
      <c r="O45" s="191">
        <v>1</v>
      </c>
    </row>
    <row r="46" spans="2:15" ht="14.45" customHeight="1" thickBot="1" x14ac:dyDescent="0.25">
      <c r="B46" s="196" t="s">
        <v>92</v>
      </c>
      <c r="C46" s="197" t="s">
        <v>1235</v>
      </c>
      <c r="D46" s="198" t="s">
        <v>1236</v>
      </c>
      <c r="E46" s="199">
        <v>1572</v>
      </c>
      <c r="F46" s="200">
        <v>5</v>
      </c>
      <c r="G46" s="201">
        <v>7</v>
      </c>
      <c r="H46" s="202">
        <v>1</v>
      </c>
      <c r="J46" s="204" t="s">
        <v>1246</v>
      </c>
      <c r="K46" s="233">
        <v>3</v>
      </c>
      <c r="L46" s="206">
        <v>4</v>
      </c>
      <c r="N46" s="230" t="s">
        <v>141</v>
      </c>
      <c r="O46" s="191">
        <v>7</v>
      </c>
    </row>
    <row r="47" spans="2:15" ht="14.45" customHeight="1" thickBot="1" x14ac:dyDescent="0.25">
      <c r="J47" s="204" t="s">
        <v>1248</v>
      </c>
      <c r="K47" s="233">
        <v>9</v>
      </c>
      <c r="L47" s="206">
        <v>7</v>
      </c>
      <c r="N47" s="230" t="s">
        <v>142</v>
      </c>
      <c r="O47" s="191">
        <v>9</v>
      </c>
    </row>
    <row r="48" spans="2:15" ht="14.45" customHeight="1" x14ac:dyDescent="0.2">
      <c r="B48" s="369" t="s">
        <v>1239</v>
      </c>
      <c r="C48" s="370"/>
      <c r="D48" s="370"/>
      <c r="E48" s="370"/>
      <c r="F48" s="370"/>
      <c r="G48" s="371"/>
      <c r="J48" s="204" t="s">
        <v>1251</v>
      </c>
      <c r="K48" s="233">
        <v>9</v>
      </c>
      <c r="L48" s="206">
        <v>6</v>
      </c>
      <c r="N48" s="230" t="s">
        <v>143</v>
      </c>
      <c r="O48" s="191">
        <v>4</v>
      </c>
    </row>
    <row r="49" spans="2:39" ht="14.45" customHeight="1" thickBot="1" x14ac:dyDescent="0.25">
      <c r="B49" s="372"/>
      <c r="C49" s="373"/>
      <c r="D49" s="373"/>
      <c r="E49" s="373"/>
      <c r="F49" s="373"/>
      <c r="G49" s="374"/>
      <c r="J49" s="204" t="s">
        <v>1254</v>
      </c>
      <c r="K49" s="233">
        <v>7</v>
      </c>
      <c r="L49" s="206">
        <v>9</v>
      </c>
      <c r="N49" s="230" t="s">
        <v>145</v>
      </c>
      <c r="O49" s="191">
        <v>9</v>
      </c>
    </row>
    <row r="50" spans="2:39" ht="29.25" customHeight="1" x14ac:dyDescent="0.2">
      <c r="B50" s="181" t="s">
        <v>1</v>
      </c>
      <c r="C50" s="182" t="s">
        <v>1240</v>
      </c>
      <c r="D50" s="203" t="s">
        <v>1241</v>
      </c>
      <c r="E50" s="182" t="s">
        <v>1231</v>
      </c>
      <c r="F50" s="184" t="s">
        <v>1234</v>
      </c>
      <c r="G50" s="185" t="s">
        <v>6</v>
      </c>
      <c r="J50" s="204" t="s">
        <v>1257</v>
      </c>
      <c r="K50" s="233">
        <v>3</v>
      </c>
      <c r="L50" s="206">
        <v>4</v>
      </c>
      <c r="N50" s="230" t="s">
        <v>146</v>
      </c>
      <c r="O50" s="191">
        <v>4</v>
      </c>
    </row>
    <row r="51" spans="2:39" ht="26.45" customHeight="1" x14ac:dyDescent="0.25">
      <c r="B51" s="204" t="s">
        <v>1242</v>
      </c>
      <c r="C51" s="205" t="s">
        <v>1243</v>
      </c>
      <c r="D51" s="205" t="s">
        <v>1244</v>
      </c>
      <c r="E51" s="205" t="s">
        <v>1245</v>
      </c>
      <c r="F51" s="205">
        <v>3</v>
      </c>
      <c r="G51" s="206">
        <v>6</v>
      </c>
      <c r="J51" s="204" t="s">
        <v>1259</v>
      </c>
      <c r="K51" s="233">
        <v>6</v>
      </c>
      <c r="L51" s="206">
        <v>6</v>
      </c>
      <c r="N51" s="230" t="s">
        <v>148</v>
      </c>
      <c r="O51" s="191">
        <v>7</v>
      </c>
      <c r="AM51" s="207"/>
    </row>
    <row r="52" spans="2:39" x14ac:dyDescent="0.2">
      <c r="B52" s="204" t="s">
        <v>1246</v>
      </c>
      <c r="C52" s="205" t="s">
        <v>1247</v>
      </c>
      <c r="D52" s="205" t="s">
        <v>1237</v>
      </c>
      <c r="E52" s="205" t="s">
        <v>1245</v>
      </c>
      <c r="F52" s="205">
        <v>3</v>
      </c>
      <c r="G52" s="206">
        <v>4</v>
      </c>
      <c r="J52" s="204" t="s">
        <v>1261</v>
      </c>
      <c r="K52" s="233">
        <v>8</v>
      </c>
      <c r="L52" s="206">
        <v>6</v>
      </c>
      <c r="N52" s="230" t="s">
        <v>149</v>
      </c>
      <c r="O52" s="191">
        <v>7</v>
      </c>
    </row>
    <row r="53" spans="2:39" ht="27" customHeight="1" x14ac:dyDescent="0.2">
      <c r="B53" s="204" t="s">
        <v>1248</v>
      </c>
      <c r="C53" s="205" t="s">
        <v>1249</v>
      </c>
      <c r="D53" s="205" t="s">
        <v>1250</v>
      </c>
      <c r="E53" s="205" t="s">
        <v>1245</v>
      </c>
      <c r="F53" s="205">
        <v>9</v>
      </c>
      <c r="G53" s="206">
        <v>7</v>
      </c>
      <c r="J53" s="204" t="s">
        <v>1263</v>
      </c>
      <c r="K53" s="233">
        <v>8</v>
      </c>
      <c r="L53" s="206">
        <v>6</v>
      </c>
      <c r="N53" s="230" t="s">
        <v>150</v>
      </c>
      <c r="O53" s="191">
        <v>8</v>
      </c>
    </row>
    <row r="54" spans="2:39" x14ac:dyDescent="0.2">
      <c r="B54" s="204" t="s">
        <v>1251</v>
      </c>
      <c r="C54" s="205" t="s">
        <v>1252</v>
      </c>
      <c r="D54" s="205" t="s">
        <v>1253</v>
      </c>
      <c r="E54" s="205" t="s">
        <v>1245</v>
      </c>
      <c r="F54" s="205">
        <v>9</v>
      </c>
      <c r="G54" s="206">
        <v>6</v>
      </c>
      <c r="J54" s="204" t="s">
        <v>1265</v>
      </c>
      <c r="K54" s="233">
        <v>3</v>
      </c>
      <c r="L54" s="206">
        <v>5</v>
      </c>
      <c r="N54" s="230" t="s">
        <v>151</v>
      </c>
      <c r="O54" s="191">
        <v>4</v>
      </c>
    </row>
    <row r="55" spans="2:39" x14ac:dyDescent="0.2">
      <c r="B55" s="204" t="s">
        <v>1254</v>
      </c>
      <c r="C55" s="205" t="s">
        <v>1255</v>
      </c>
      <c r="D55" s="205" t="s">
        <v>1256</v>
      </c>
      <c r="E55" s="205" t="s">
        <v>1245</v>
      </c>
      <c r="F55" s="205">
        <v>7</v>
      </c>
      <c r="G55" s="206">
        <v>9</v>
      </c>
      <c r="J55" s="204" t="s">
        <v>1267</v>
      </c>
      <c r="K55" s="233">
        <v>7</v>
      </c>
      <c r="L55" s="206">
        <v>5</v>
      </c>
      <c r="N55" s="230" t="s">
        <v>152</v>
      </c>
      <c r="O55" s="191">
        <v>6</v>
      </c>
    </row>
    <row r="56" spans="2:39" x14ac:dyDescent="0.2">
      <c r="B56" s="204" t="s">
        <v>1257</v>
      </c>
      <c r="C56" s="205" t="s">
        <v>1258</v>
      </c>
      <c r="D56" s="205" t="s">
        <v>1237</v>
      </c>
      <c r="E56" s="205" t="s">
        <v>1245</v>
      </c>
      <c r="F56" s="205">
        <v>3</v>
      </c>
      <c r="G56" s="206">
        <v>4</v>
      </c>
      <c r="J56" s="204" t="s">
        <v>1269</v>
      </c>
      <c r="K56" s="233">
        <v>7</v>
      </c>
      <c r="L56" s="206">
        <v>8</v>
      </c>
      <c r="N56" s="230" t="s">
        <v>153</v>
      </c>
      <c r="O56" s="191">
        <v>5</v>
      </c>
    </row>
    <row r="57" spans="2:39" x14ac:dyDescent="0.2">
      <c r="B57" s="204" t="s">
        <v>1259</v>
      </c>
      <c r="C57" s="205" t="s">
        <v>1260</v>
      </c>
      <c r="D57" s="205" t="s">
        <v>1250</v>
      </c>
      <c r="E57" s="205" t="s">
        <v>1245</v>
      </c>
      <c r="F57" s="205">
        <v>6</v>
      </c>
      <c r="G57" s="206">
        <v>6</v>
      </c>
      <c r="J57" s="204" t="s">
        <v>1271</v>
      </c>
      <c r="K57" s="233">
        <v>2</v>
      </c>
      <c r="L57" s="206">
        <v>3</v>
      </c>
      <c r="N57" s="230" t="s">
        <v>156</v>
      </c>
      <c r="O57" s="191">
        <v>8</v>
      </c>
    </row>
    <row r="58" spans="2:39" x14ac:dyDescent="0.2">
      <c r="B58" s="204" t="s">
        <v>1261</v>
      </c>
      <c r="C58" s="205" t="s">
        <v>1262</v>
      </c>
      <c r="D58" s="205" t="s">
        <v>1253</v>
      </c>
      <c r="E58" s="205" t="s">
        <v>1245</v>
      </c>
      <c r="F58" s="205">
        <v>8</v>
      </c>
      <c r="G58" s="206">
        <v>6</v>
      </c>
      <c r="J58" s="204" t="s">
        <v>1273</v>
      </c>
      <c r="K58" s="233">
        <v>2</v>
      </c>
      <c r="L58" s="206">
        <v>2</v>
      </c>
      <c r="N58" s="230" t="s">
        <v>157</v>
      </c>
      <c r="O58" s="191">
        <v>7</v>
      </c>
    </row>
    <row r="59" spans="2:39" x14ac:dyDescent="0.2">
      <c r="B59" s="204" t="s">
        <v>1263</v>
      </c>
      <c r="C59" s="205" t="s">
        <v>1264</v>
      </c>
      <c r="D59" s="205" t="s">
        <v>1253</v>
      </c>
      <c r="E59" s="205" t="s">
        <v>1245</v>
      </c>
      <c r="F59" s="205">
        <v>8</v>
      </c>
      <c r="G59" s="206">
        <v>6</v>
      </c>
      <c r="J59" s="204" t="s">
        <v>1275</v>
      </c>
      <c r="K59" s="233">
        <v>2</v>
      </c>
      <c r="L59" s="206">
        <v>4</v>
      </c>
      <c r="N59" s="230" t="s">
        <v>159</v>
      </c>
      <c r="O59" s="191">
        <v>7</v>
      </c>
    </row>
    <row r="60" spans="2:39" x14ac:dyDescent="0.2">
      <c r="B60" s="204" t="s">
        <v>1265</v>
      </c>
      <c r="C60" s="205" t="s">
        <v>1266</v>
      </c>
      <c r="D60" s="205" t="s">
        <v>1237</v>
      </c>
      <c r="E60" s="205" t="s">
        <v>1245</v>
      </c>
      <c r="F60" s="205">
        <v>3</v>
      </c>
      <c r="G60" s="206">
        <v>5</v>
      </c>
      <c r="J60" s="204" t="s">
        <v>1277</v>
      </c>
      <c r="K60" s="233">
        <v>3</v>
      </c>
      <c r="L60" s="206">
        <v>4</v>
      </c>
      <c r="N60" s="230" t="s">
        <v>161</v>
      </c>
      <c r="O60" s="191">
        <v>6</v>
      </c>
    </row>
    <row r="61" spans="2:39" x14ac:dyDescent="0.2">
      <c r="B61" s="204" t="s">
        <v>1267</v>
      </c>
      <c r="C61" s="205" t="s">
        <v>1268</v>
      </c>
      <c r="D61" s="205" t="s">
        <v>1253</v>
      </c>
      <c r="E61" s="205" t="s">
        <v>1245</v>
      </c>
      <c r="F61" s="205">
        <v>7</v>
      </c>
      <c r="G61" s="206">
        <v>5</v>
      </c>
      <c r="J61" s="204" t="s">
        <v>1279</v>
      </c>
      <c r="K61" s="233">
        <v>7</v>
      </c>
      <c r="L61" s="206">
        <v>6</v>
      </c>
      <c r="N61" s="230" t="s">
        <v>162</v>
      </c>
      <c r="O61" s="191">
        <v>7</v>
      </c>
    </row>
    <row r="62" spans="2:39" x14ac:dyDescent="0.2">
      <c r="B62" s="204" t="s">
        <v>1269</v>
      </c>
      <c r="C62" s="205" t="s">
        <v>1270</v>
      </c>
      <c r="D62" s="205" t="s">
        <v>1250</v>
      </c>
      <c r="E62" s="205" t="s">
        <v>1245</v>
      </c>
      <c r="F62" s="205">
        <v>7</v>
      </c>
      <c r="G62" s="206">
        <v>8</v>
      </c>
      <c r="J62" s="204" t="s">
        <v>1281</v>
      </c>
      <c r="K62" s="233">
        <v>4</v>
      </c>
      <c r="L62" s="206">
        <v>3</v>
      </c>
      <c r="N62" s="230" t="s">
        <v>164</v>
      </c>
      <c r="O62" s="191">
        <v>7</v>
      </c>
    </row>
    <row r="63" spans="2:39" x14ac:dyDescent="0.2">
      <c r="B63" s="204" t="s">
        <v>1271</v>
      </c>
      <c r="C63" s="205" t="s">
        <v>1272</v>
      </c>
      <c r="D63" s="205" t="s">
        <v>1237</v>
      </c>
      <c r="E63" s="205" t="s">
        <v>1245</v>
      </c>
      <c r="F63" s="205">
        <v>2</v>
      </c>
      <c r="G63" s="206">
        <v>3</v>
      </c>
      <c r="J63" s="204" t="s">
        <v>1283</v>
      </c>
      <c r="K63" s="233">
        <v>7</v>
      </c>
      <c r="L63" s="206">
        <v>8</v>
      </c>
      <c r="N63" s="230" t="s">
        <v>1508</v>
      </c>
      <c r="O63" s="191"/>
    </row>
    <row r="64" spans="2:39" x14ac:dyDescent="0.2">
      <c r="B64" s="204" t="s">
        <v>1273</v>
      </c>
      <c r="C64" s="205" t="s">
        <v>1274</v>
      </c>
      <c r="D64" s="205" t="s">
        <v>1237</v>
      </c>
      <c r="E64" s="205" t="s">
        <v>1245</v>
      </c>
      <c r="F64" s="205">
        <v>2</v>
      </c>
      <c r="G64" s="206">
        <v>2</v>
      </c>
      <c r="J64" s="204" t="s">
        <v>1285</v>
      </c>
      <c r="K64" s="233">
        <v>5</v>
      </c>
      <c r="L64" s="206">
        <v>6</v>
      </c>
      <c r="N64" s="230" t="s">
        <v>1509</v>
      </c>
      <c r="O64" s="191"/>
    </row>
    <row r="65" spans="2:15" x14ac:dyDescent="0.2">
      <c r="B65" s="204" t="s">
        <v>1275</v>
      </c>
      <c r="C65" s="205" t="s">
        <v>1276</v>
      </c>
      <c r="D65" s="205" t="s">
        <v>1237</v>
      </c>
      <c r="E65" s="205" t="s">
        <v>1245</v>
      </c>
      <c r="F65" s="205">
        <v>2</v>
      </c>
      <c r="G65" s="206">
        <v>4</v>
      </c>
      <c r="J65" s="204" t="s">
        <v>1287</v>
      </c>
      <c r="K65" s="233">
        <v>9</v>
      </c>
      <c r="L65" s="206">
        <v>5</v>
      </c>
      <c r="N65" s="230" t="s">
        <v>1510</v>
      </c>
      <c r="O65" s="191"/>
    </row>
    <row r="66" spans="2:15" x14ac:dyDescent="0.2">
      <c r="B66" s="204" t="s">
        <v>1277</v>
      </c>
      <c r="C66" s="205" t="s">
        <v>1278</v>
      </c>
      <c r="D66" s="205" t="s">
        <v>1253</v>
      </c>
      <c r="E66" s="205" t="s">
        <v>1245</v>
      </c>
      <c r="F66" s="205">
        <v>3</v>
      </c>
      <c r="G66" s="206">
        <v>4</v>
      </c>
      <c r="J66" s="204" t="s">
        <v>1289</v>
      </c>
      <c r="K66" s="233">
        <v>2</v>
      </c>
      <c r="L66" s="206">
        <v>5</v>
      </c>
      <c r="N66" s="230" t="s">
        <v>165</v>
      </c>
      <c r="O66" s="191">
        <v>2</v>
      </c>
    </row>
    <row r="67" spans="2:15" x14ac:dyDescent="0.2">
      <c r="B67" s="204" t="s">
        <v>1279</v>
      </c>
      <c r="C67" s="205" t="s">
        <v>1280</v>
      </c>
      <c r="D67" s="205" t="s">
        <v>1253</v>
      </c>
      <c r="E67" s="205" t="s">
        <v>1245</v>
      </c>
      <c r="F67" s="205">
        <v>7</v>
      </c>
      <c r="G67" s="206">
        <v>6</v>
      </c>
      <c r="J67" s="204" t="s">
        <v>1291</v>
      </c>
      <c r="K67" s="233">
        <v>3</v>
      </c>
      <c r="L67" s="206">
        <v>4</v>
      </c>
      <c r="N67" s="230" t="s">
        <v>166</v>
      </c>
      <c r="O67" s="191">
        <v>7</v>
      </c>
    </row>
    <row r="68" spans="2:15" x14ac:dyDescent="0.2">
      <c r="B68" s="204" t="s">
        <v>1281</v>
      </c>
      <c r="C68" s="205" t="s">
        <v>1282</v>
      </c>
      <c r="D68" s="205" t="s">
        <v>1237</v>
      </c>
      <c r="E68" s="205" t="s">
        <v>1245</v>
      </c>
      <c r="F68" s="205">
        <v>4</v>
      </c>
      <c r="G68" s="206">
        <v>3</v>
      </c>
      <c r="J68" s="204" t="s">
        <v>1293</v>
      </c>
      <c r="K68" s="233">
        <v>2</v>
      </c>
      <c r="L68" s="206">
        <v>4</v>
      </c>
      <c r="N68" s="230" t="s">
        <v>167</v>
      </c>
      <c r="O68" s="191">
        <v>6</v>
      </c>
    </row>
    <row r="69" spans="2:15" x14ac:dyDescent="0.2">
      <c r="B69" s="204" t="s">
        <v>1283</v>
      </c>
      <c r="C69" s="205" t="s">
        <v>1284</v>
      </c>
      <c r="D69" s="205" t="s">
        <v>1250</v>
      </c>
      <c r="E69" s="205" t="s">
        <v>1245</v>
      </c>
      <c r="F69" s="205">
        <v>7</v>
      </c>
      <c r="G69" s="206">
        <v>8</v>
      </c>
      <c r="J69" s="204" t="s">
        <v>1295</v>
      </c>
      <c r="K69" s="233">
        <v>5</v>
      </c>
      <c r="L69" s="206">
        <v>5</v>
      </c>
      <c r="N69" s="230" t="s">
        <v>168</v>
      </c>
      <c r="O69" s="191">
        <v>7</v>
      </c>
    </row>
    <row r="70" spans="2:15" x14ac:dyDescent="0.2">
      <c r="B70" s="204" t="s">
        <v>1285</v>
      </c>
      <c r="C70" s="205" t="s">
        <v>1286</v>
      </c>
      <c r="D70" s="205" t="s">
        <v>1250</v>
      </c>
      <c r="E70" s="205" t="s">
        <v>1245</v>
      </c>
      <c r="F70" s="205">
        <v>5</v>
      </c>
      <c r="G70" s="206">
        <v>6</v>
      </c>
      <c r="J70" s="204" t="s">
        <v>1297</v>
      </c>
      <c r="K70" s="233">
        <v>3</v>
      </c>
      <c r="L70" s="206">
        <v>4</v>
      </c>
      <c r="N70" s="230" t="s">
        <v>169</v>
      </c>
      <c r="O70" s="191">
        <v>7</v>
      </c>
    </row>
    <row r="71" spans="2:15" x14ac:dyDescent="0.2">
      <c r="B71" s="204" t="s">
        <v>1287</v>
      </c>
      <c r="C71" s="205" t="s">
        <v>1288</v>
      </c>
      <c r="D71" s="205" t="s">
        <v>1238</v>
      </c>
      <c r="E71" s="205" t="s">
        <v>1245</v>
      </c>
      <c r="F71" s="205">
        <v>9</v>
      </c>
      <c r="G71" s="206">
        <v>5</v>
      </c>
      <c r="J71" s="204" t="s">
        <v>1299</v>
      </c>
      <c r="K71" s="233">
        <v>7</v>
      </c>
      <c r="L71" s="206">
        <v>6</v>
      </c>
      <c r="N71" s="230" t="s">
        <v>170</v>
      </c>
      <c r="O71" s="191">
        <v>7</v>
      </c>
    </row>
    <row r="72" spans="2:15" x14ac:dyDescent="0.2">
      <c r="B72" s="204" t="s">
        <v>1289</v>
      </c>
      <c r="C72" s="205" t="s">
        <v>1290</v>
      </c>
      <c r="D72" s="205" t="s">
        <v>1238</v>
      </c>
      <c r="E72" s="205" t="s">
        <v>1245</v>
      </c>
      <c r="F72" s="205">
        <v>2</v>
      </c>
      <c r="G72" s="206">
        <v>5</v>
      </c>
      <c r="J72" s="204" t="s">
        <v>1301</v>
      </c>
      <c r="K72" s="233">
        <v>4</v>
      </c>
      <c r="L72" s="206">
        <v>4</v>
      </c>
      <c r="N72" s="230" t="s">
        <v>171</v>
      </c>
      <c r="O72" s="191">
        <v>8</v>
      </c>
    </row>
    <row r="73" spans="2:15" x14ac:dyDescent="0.2">
      <c r="B73" s="204" t="s">
        <v>1291</v>
      </c>
      <c r="C73" s="205" t="s">
        <v>1292</v>
      </c>
      <c r="D73" s="205" t="s">
        <v>1237</v>
      </c>
      <c r="E73" s="205" t="s">
        <v>1245</v>
      </c>
      <c r="F73" s="205">
        <v>3</v>
      </c>
      <c r="G73" s="206">
        <v>4</v>
      </c>
      <c r="J73" s="204" t="s">
        <v>1303</v>
      </c>
      <c r="K73" s="233">
        <v>3</v>
      </c>
      <c r="L73" s="206">
        <v>7</v>
      </c>
      <c r="N73" s="230" t="s">
        <v>1511</v>
      </c>
      <c r="O73" s="191"/>
    </row>
    <row r="74" spans="2:15" x14ac:dyDescent="0.2">
      <c r="B74" s="204" t="s">
        <v>1293</v>
      </c>
      <c r="C74" s="205" t="s">
        <v>1294</v>
      </c>
      <c r="D74" s="205" t="s">
        <v>1237</v>
      </c>
      <c r="E74" s="205" t="s">
        <v>1245</v>
      </c>
      <c r="F74" s="205">
        <v>2</v>
      </c>
      <c r="G74" s="206">
        <v>4</v>
      </c>
      <c r="J74" s="204" t="s">
        <v>1305</v>
      </c>
      <c r="K74" s="233">
        <v>7</v>
      </c>
      <c r="L74" s="206">
        <v>6</v>
      </c>
      <c r="N74" s="230" t="s">
        <v>173</v>
      </c>
      <c r="O74" s="191">
        <v>7</v>
      </c>
    </row>
    <row r="75" spans="2:15" x14ac:dyDescent="0.2">
      <c r="B75" s="204" t="s">
        <v>1295</v>
      </c>
      <c r="C75" s="205" t="s">
        <v>1296</v>
      </c>
      <c r="D75" s="205" t="s">
        <v>1253</v>
      </c>
      <c r="E75" s="205" t="s">
        <v>1245</v>
      </c>
      <c r="F75" s="205">
        <v>5</v>
      </c>
      <c r="G75" s="206">
        <v>5</v>
      </c>
      <c r="J75" s="204" t="s">
        <v>1307</v>
      </c>
      <c r="K75" s="233">
        <v>9</v>
      </c>
      <c r="L75" s="206">
        <v>9</v>
      </c>
      <c r="N75" s="230" t="s">
        <v>1512</v>
      </c>
      <c r="O75" s="191">
        <v>6</v>
      </c>
    </row>
    <row r="76" spans="2:15" x14ac:dyDescent="0.2">
      <c r="B76" s="204" t="s">
        <v>1297</v>
      </c>
      <c r="C76" s="205" t="s">
        <v>1298</v>
      </c>
      <c r="D76" s="205" t="s">
        <v>1237</v>
      </c>
      <c r="E76" s="205" t="s">
        <v>1245</v>
      </c>
      <c r="F76" s="205">
        <v>3</v>
      </c>
      <c r="G76" s="206">
        <v>4</v>
      </c>
      <c r="J76" s="204" t="s">
        <v>1309</v>
      </c>
      <c r="K76" s="233">
        <v>2</v>
      </c>
      <c r="L76" s="206">
        <v>5</v>
      </c>
      <c r="N76" s="230" t="s">
        <v>174</v>
      </c>
      <c r="O76" s="191">
        <v>7</v>
      </c>
    </row>
    <row r="77" spans="2:15" x14ac:dyDescent="0.2">
      <c r="B77" s="204" t="s">
        <v>1299</v>
      </c>
      <c r="C77" s="205" t="s">
        <v>1300</v>
      </c>
      <c r="D77" s="205" t="s">
        <v>1250</v>
      </c>
      <c r="E77" s="205" t="s">
        <v>1245</v>
      </c>
      <c r="F77" s="205">
        <v>7</v>
      </c>
      <c r="G77" s="206">
        <v>6</v>
      </c>
      <c r="J77" s="204" t="s">
        <v>1311</v>
      </c>
      <c r="K77" s="233">
        <v>6</v>
      </c>
      <c r="L77" s="206">
        <v>3</v>
      </c>
      <c r="N77" s="230" t="s">
        <v>175</v>
      </c>
      <c r="O77" s="191">
        <v>7</v>
      </c>
    </row>
    <row r="78" spans="2:15" x14ac:dyDescent="0.2">
      <c r="B78" s="204" t="s">
        <v>1301</v>
      </c>
      <c r="C78" s="205" t="s">
        <v>1302</v>
      </c>
      <c r="D78" s="205" t="s">
        <v>1237</v>
      </c>
      <c r="E78" s="205" t="s">
        <v>1245</v>
      </c>
      <c r="F78" s="205">
        <v>4</v>
      </c>
      <c r="G78" s="206">
        <v>4</v>
      </c>
      <c r="J78" s="204" t="s">
        <v>1313</v>
      </c>
      <c r="K78" s="233">
        <v>4</v>
      </c>
      <c r="L78" s="206">
        <v>5</v>
      </c>
      <c r="N78" s="230" t="s">
        <v>176</v>
      </c>
      <c r="O78" s="191">
        <v>7</v>
      </c>
    </row>
    <row r="79" spans="2:15" x14ac:dyDescent="0.2">
      <c r="B79" s="204" t="s">
        <v>1303</v>
      </c>
      <c r="C79" s="205" t="s">
        <v>1304</v>
      </c>
      <c r="D79" s="205" t="s">
        <v>1250</v>
      </c>
      <c r="E79" s="205" t="s">
        <v>1245</v>
      </c>
      <c r="F79" s="205">
        <v>3</v>
      </c>
      <c r="G79" s="206">
        <v>7</v>
      </c>
      <c r="J79" s="204" t="s">
        <v>1315</v>
      </c>
      <c r="K79" s="233">
        <v>4</v>
      </c>
      <c r="L79" s="206">
        <v>4</v>
      </c>
      <c r="N79" s="230" t="s">
        <v>177</v>
      </c>
      <c r="O79" s="191">
        <v>7</v>
      </c>
    </row>
    <row r="80" spans="2:15" x14ac:dyDescent="0.2">
      <c r="B80" s="204" t="s">
        <v>1305</v>
      </c>
      <c r="C80" s="205" t="s">
        <v>1306</v>
      </c>
      <c r="D80" s="205" t="s">
        <v>1250</v>
      </c>
      <c r="E80" s="205" t="s">
        <v>1245</v>
      </c>
      <c r="F80" s="205">
        <v>7</v>
      </c>
      <c r="G80" s="206">
        <v>6</v>
      </c>
      <c r="J80" s="204" t="s">
        <v>1317</v>
      </c>
      <c r="K80" s="233">
        <v>3</v>
      </c>
      <c r="L80" s="206">
        <v>4</v>
      </c>
      <c r="N80" s="230" t="s">
        <v>178</v>
      </c>
      <c r="O80" s="191">
        <v>5</v>
      </c>
    </row>
    <row r="81" spans="2:15" x14ac:dyDescent="0.2">
      <c r="B81" s="204" t="s">
        <v>1307</v>
      </c>
      <c r="C81" s="205" t="s">
        <v>1308</v>
      </c>
      <c r="D81" s="205" t="s">
        <v>1250</v>
      </c>
      <c r="E81" s="205" t="s">
        <v>1245</v>
      </c>
      <c r="F81" s="205">
        <v>9</v>
      </c>
      <c r="G81" s="206">
        <v>9</v>
      </c>
      <c r="J81" s="204" t="s">
        <v>1319</v>
      </c>
      <c r="K81" s="233">
        <v>3</v>
      </c>
      <c r="L81" s="206">
        <v>4</v>
      </c>
      <c r="N81" s="230" t="s">
        <v>179</v>
      </c>
      <c r="O81" s="191">
        <v>7</v>
      </c>
    </row>
    <row r="82" spans="2:15" x14ac:dyDescent="0.2">
      <c r="B82" s="204" t="s">
        <v>1309</v>
      </c>
      <c r="C82" s="205" t="s">
        <v>1310</v>
      </c>
      <c r="D82" s="205" t="s">
        <v>1238</v>
      </c>
      <c r="E82" s="205" t="s">
        <v>1245</v>
      </c>
      <c r="F82" s="205">
        <v>2</v>
      </c>
      <c r="G82" s="206">
        <v>5</v>
      </c>
      <c r="J82" s="204" t="s">
        <v>1321</v>
      </c>
      <c r="K82" s="233">
        <v>3</v>
      </c>
      <c r="L82" s="206">
        <v>3</v>
      </c>
      <c r="N82" s="230" t="s">
        <v>180</v>
      </c>
      <c r="O82" s="191">
        <v>7</v>
      </c>
    </row>
    <row r="83" spans="2:15" x14ac:dyDescent="0.2">
      <c r="B83" s="204" t="s">
        <v>1311</v>
      </c>
      <c r="C83" s="205" t="s">
        <v>1312</v>
      </c>
      <c r="D83" s="205" t="s">
        <v>1237</v>
      </c>
      <c r="E83" s="205" t="s">
        <v>1245</v>
      </c>
      <c r="F83" s="205">
        <v>6</v>
      </c>
      <c r="G83" s="206">
        <v>3</v>
      </c>
      <c r="J83" s="204" t="s">
        <v>1323</v>
      </c>
      <c r="K83" s="233">
        <v>9</v>
      </c>
      <c r="L83" s="206">
        <v>5</v>
      </c>
      <c r="N83" s="230" t="s">
        <v>182</v>
      </c>
      <c r="O83" s="191">
        <v>7</v>
      </c>
    </row>
    <row r="84" spans="2:15" x14ac:dyDescent="0.2">
      <c r="B84" s="204" t="s">
        <v>1313</v>
      </c>
      <c r="C84" s="205" t="s">
        <v>1314</v>
      </c>
      <c r="D84" s="205" t="s">
        <v>1238</v>
      </c>
      <c r="E84" s="205" t="s">
        <v>1245</v>
      </c>
      <c r="F84" s="205">
        <v>4</v>
      </c>
      <c r="G84" s="206">
        <v>5</v>
      </c>
      <c r="J84" s="204" t="s">
        <v>1325</v>
      </c>
      <c r="K84" s="233">
        <v>8</v>
      </c>
      <c r="L84" s="206">
        <v>5</v>
      </c>
      <c r="N84" s="230" t="s">
        <v>184</v>
      </c>
      <c r="O84" s="191">
        <v>6</v>
      </c>
    </row>
    <row r="85" spans="2:15" x14ac:dyDescent="0.2">
      <c r="B85" s="204" t="s">
        <v>1315</v>
      </c>
      <c r="C85" s="205" t="s">
        <v>1316</v>
      </c>
      <c r="D85" s="205" t="s">
        <v>1238</v>
      </c>
      <c r="E85" s="205" t="s">
        <v>1245</v>
      </c>
      <c r="F85" s="205">
        <v>4</v>
      </c>
      <c r="G85" s="206">
        <v>4</v>
      </c>
      <c r="J85" s="204" t="s">
        <v>1327</v>
      </c>
      <c r="K85" s="233">
        <v>4</v>
      </c>
      <c r="L85" s="206">
        <v>5</v>
      </c>
      <c r="N85" s="230" t="s">
        <v>187</v>
      </c>
      <c r="O85" s="191">
        <v>3</v>
      </c>
    </row>
    <row r="86" spans="2:15" x14ac:dyDescent="0.2">
      <c r="B86" s="204" t="s">
        <v>1317</v>
      </c>
      <c r="C86" s="205" t="s">
        <v>1318</v>
      </c>
      <c r="D86" s="205" t="s">
        <v>1237</v>
      </c>
      <c r="E86" s="205" t="s">
        <v>1245</v>
      </c>
      <c r="F86" s="205">
        <v>3</v>
      </c>
      <c r="G86" s="206">
        <v>4</v>
      </c>
      <c r="J86" s="204" t="s">
        <v>1329</v>
      </c>
      <c r="K86" s="233">
        <v>2</v>
      </c>
      <c r="L86" s="206">
        <v>4</v>
      </c>
      <c r="N86" s="230" t="s">
        <v>188</v>
      </c>
      <c r="O86" s="191">
        <v>7</v>
      </c>
    </row>
    <row r="87" spans="2:15" x14ac:dyDescent="0.2">
      <c r="B87" s="204" t="s">
        <v>1319</v>
      </c>
      <c r="C87" s="205" t="s">
        <v>1320</v>
      </c>
      <c r="D87" s="205" t="s">
        <v>1237</v>
      </c>
      <c r="E87" s="205" t="s">
        <v>1245</v>
      </c>
      <c r="F87" s="205">
        <v>3</v>
      </c>
      <c r="G87" s="206">
        <v>4</v>
      </c>
      <c r="J87" s="204" t="s">
        <v>1331</v>
      </c>
      <c r="K87" s="233">
        <v>1</v>
      </c>
      <c r="L87" s="206">
        <v>3</v>
      </c>
      <c r="N87" s="230" t="s">
        <v>1513</v>
      </c>
      <c r="O87" s="191"/>
    </row>
    <row r="88" spans="2:15" x14ac:dyDescent="0.2">
      <c r="B88" s="204" t="s">
        <v>1321</v>
      </c>
      <c r="C88" s="205" t="s">
        <v>1322</v>
      </c>
      <c r="D88" s="205" t="s">
        <v>1237</v>
      </c>
      <c r="E88" s="205" t="s">
        <v>1245</v>
      </c>
      <c r="F88" s="205">
        <v>3</v>
      </c>
      <c r="G88" s="206">
        <v>3</v>
      </c>
      <c r="J88" s="204" t="s">
        <v>1333</v>
      </c>
      <c r="K88" s="233">
        <v>4</v>
      </c>
      <c r="L88" s="206">
        <v>3</v>
      </c>
      <c r="N88" s="230" t="s">
        <v>1273</v>
      </c>
      <c r="O88" s="191"/>
    </row>
    <row r="89" spans="2:15" x14ac:dyDescent="0.2">
      <c r="B89" s="204" t="s">
        <v>1323</v>
      </c>
      <c r="C89" s="205" t="s">
        <v>1324</v>
      </c>
      <c r="D89" s="205" t="s">
        <v>1253</v>
      </c>
      <c r="E89" s="205" t="s">
        <v>1245</v>
      </c>
      <c r="F89" s="205">
        <v>9</v>
      </c>
      <c r="G89" s="206">
        <v>5</v>
      </c>
      <c r="J89" s="204" t="s">
        <v>1335</v>
      </c>
      <c r="K89" s="233">
        <v>4</v>
      </c>
      <c r="L89" s="206">
        <v>3</v>
      </c>
      <c r="N89" s="230" t="s">
        <v>191</v>
      </c>
      <c r="O89" s="191">
        <v>7</v>
      </c>
    </row>
    <row r="90" spans="2:15" x14ac:dyDescent="0.2">
      <c r="B90" s="204" t="s">
        <v>1325</v>
      </c>
      <c r="C90" s="205" t="s">
        <v>1326</v>
      </c>
      <c r="D90" s="205" t="s">
        <v>1238</v>
      </c>
      <c r="E90" s="205" t="s">
        <v>1245</v>
      </c>
      <c r="F90" s="205">
        <v>8</v>
      </c>
      <c r="G90" s="206">
        <v>5</v>
      </c>
      <c r="J90" s="204" t="s">
        <v>1337</v>
      </c>
      <c r="K90" s="233">
        <v>5</v>
      </c>
      <c r="L90" s="206">
        <v>5</v>
      </c>
      <c r="N90" s="230" t="s">
        <v>193</v>
      </c>
      <c r="O90" s="191">
        <v>1</v>
      </c>
    </row>
    <row r="91" spans="2:15" x14ac:dyDescent="0.2">
      <c r="B91" s="204" t="s">
        <v>1327</v>
      </c>
      <c r="C91" s="205" t="s">
        <v>1328</v>
      </c>
      <c r="D91" s="205" t="s">
        <v>1250</v>
      </c>
      <c r="E91" s="205" t="s">
        <v>1245</v>
      </c>
      <c r="F91" s="205">
        <v>4</v>
      </c>
      <c r="G91" s="206">
        <v>5</v>
      </c>
      <c r="J91" s="204" t="s">
        <v>1339</v>
      </c>
      <c r="K91" s="233">
        <v>3</v>
      </c>
      <c r="L91" s="206">
        <v>3</v>
      </c>
      <c r="N91" s="230" t="s">
        <v>194</v>
      </c>
      <c r="O91" s="191">
        <v>5</v>
      </c>
    </row>
    <row r="92" spans="2:15" x14ac:dyDescent="0.2">
      <c r="B92" s="204" t="s">
        <v>1329</v>
      </c>
      <c r="C92" s="205" t="s">
        <v>1330</v>
      </c>
      <c r="D92" s="205" t="s">
        <v>1237</v>
      </c>
      <c r="E92" s="205" t="s">
        <v>1245</v>
      </c>
      <c r="F92" s="205">
        <v>2</v>
      </c>
      <c r="G92" s="206">
        <v>4</v>
      </c>
      <c r="J92" s="204" t="s">
        <v>1341</v>
      </c>
      <c r="K92" s="233">
        <v>3</v>
      </c>
      <c r="L92" s="206">
        <v>4</v>
      </c>
      <c r="N92" s="230" t="s">
        <v>197</v>
      </c>
      <c r="O92" s="191">
        <v>2</v>
      </c>
    </row>
    <row r="93" spans="2:15" x14ac:dyDescent="0.2">
      <c r="B93" s="204" t="s">
        <v>1331</v>
      </c>
      <c r="C93" s="205" t="s">
        <v>1332</v>
      </c>
      <c r="D93" s="205" t="s">
        <v>1235</v>
      </c>
      <c r="E93" s="205" t="s">
        <v>1245</v>
      </c>
      <c r="F93" s="205">
        <v>1</v>
      </c>
      <c r="G93" s="206">
        <v>3</v>
      </c>
      <c r="J93" s="204" t="s">
        <v>1343</v>
      </c>
      <c r="K93" s="233">
        <v>4</v>
      </c>
      <c r="L93" s="206">
        <v>3</v>
      </c>
      <c r="N93" s="230" t="s">
        <v>201</v>
      </c>
      <c r="O93" s="191">
        <v>6</v>
      </c>
    </row>
    <row r="94" spans="2:15" x14ac:dyDescent="0.2">
      <c r="B94" s="204" t="s">
        <v>1333</v>
      </c>
      <c r="C94" s="205" t="s">
        <v>1334</v>
      </c>
      <c r="D94" s="205" t="s">
        <v>1237</v>
      </c>
      <c r="E94" s="205" t="s">
        <v>1245</v>
      </c>
      <c r="F94" s="205">
        <v>4</v>
      </c>
      <c r="G94" s="206">
        <v>3</v>
      </c>
      <c r="J94" s="204" t="s">
        <v>1345</v>
      </c>
      <c r="K94" s="233">
        <v>3</v>
      </c>
      <c r="L94" s="206">
        <v>3</v>
      </c>
      <c r="N94" s="230" t="s">
        <v>203</v>
      </c>
      <c r="O94" s="191">
        <v>7</v>
      </c>
    </row>
    <row r="95" spans="2:15" x14ac:dyDescent="0.2">
      <c r="B95" s="204" t="s">
        <v>1335</v>
      </c>
      <c r="C95" s="205" t="s">
        <v>1336</v>
      </c>
      <c r="D95" s="205" t="s">
        <v>1237</v>
      </c>
      <c r="E95" s="205" t="s">
        <v>1245</v>
      </c>
      <c r="F95" s="205">
        <v>4</v>
      </c>
      <c r="G95" s="206">
        <v>3</v>
      </c>
      <c r="J95" s="204" t="s">
        <v>60</v>
      </c>
      <c r="K95" s="233">
        <v>8</v>
      </c>
      <c r="L95" s="206">
        <v>2</v>
      </c>
      <c r="N95" s="230" t="s">
        <v>204</v>
      </c>
      <c r="O95" s="191">
        <v>7</v>
      </c>
    </row>
    <row r="96" spans="2:15" x14ac:dyDescent="0.2">
      <c r="B96" s="204" t="s">
        <v>1337</v>
      </c>
      <c r="C96" s="205" t="s">
        <v>1338</v>
      </c>
      <c r="D96" s="205" t="s">
        <v>1238</v>
      </c>
      <c r="E96" s="205" t="s">
        <v>1245</v>
      </c>
      <c r="F96" s="205">
        <v>5</v>
      </c>
      <c r="G96" s="206">
        <v>5</v>
      </c>
      <c r="J96" s="204" t="s">
        <v>1348</v>
      </c>
      <c r="K96" s="233">
        <v>3</v>
      </c>
      <c r="L96" s="206">
        <v>5</v>
      </c>
      <c r="N96" s="230" t="s">
        <v>205</v>
      </c>
      <c r="O96" s="191">
        <v>7</v>
      </c>
    </row>
    <row r="97" spans="2:15" x14ac:dyDescent="0.2">
      <c r="B97" s="204" t="s">
        <v>1339</v>
      </c>
      <c r="C97" s="205" t="s">
        <v>1340</v>
      </c>
      <c r="D97" s="205" t="s">
        <v>1237</v>
      </c>
      <c r="E97" s="205" t="s">
        <v>1245</v>
      </c>
      <c r="F97" s="205">
        <v>3</v>
      </c>
      <c r="G97" s="206">
        <v>3</v>
      </c>
      <c r="J97" s="204" t="s">
        <v>1350</v>
      </c>
      <c r="K97" s="233">
        <v>4</v>
      </c>
      <c r="L97" s="206">
        <v>3</v>
      </c>
      <c r="N97" s="230" t="s">
        <v>206</v>
      </c>
      <c r="O97" s="191">
        <v>7</v>
      </c>
    </row>
    <row r="98" spans="2:15" x14ac:dyDescent="0.2">
      <c r="B98" s="204" t="s">
        <v>1341</v>
      </c>
      <c r="C98" s="205" t="s">
        <v>1342</v>
      </c>
      <c r="D98" s="205" t="s">
        <v>1237</v>
      </c>
      <c r="E98" s="205" t="s">
        <v>1245</v>
      </c>
      <c r="F98" s="205">
        <v>3</v>
      </c>
      <c r="G98" s="206">
        <v>4</v>
      </c>
      <c r="J98" s="204" t="s">
        <v>1352</v>
      </c>
      <c r="K98" s="233">
        <v>3</v>
      </c>
      <c r="L98" s="206">
        <v>4</v>
      </c>
      <c r="N98" s="230" t="s">
        <v>1514</v>
      </c>
      <c r="O98" s="191">
        <v>9</v>
      </c>
    </row>
    <row r="99" spans="2:15" x14ac:dyDescent="0.2">
      <c r="B99" s="204" t="s">
        <v>1343</v>
      </c>
      <c r="C99" s="205" t="s">
        <v>1344</v>
      </c>
      <c r="D99" s="205" t="s">
        <v>1237</v>
      </c>
      <c r="E99" s="205" t="s">
        <v>1245</v>
      </c>
      <c r="F99" s="205">
        <v>4</v>
      </c>
      <c r="G99" s="206">
        <v>3</v>
      </c>
      <c r="J99" s="204" t="s">
        <v>1354</v>
      </c>
      <c r="K99" s="233">
        <v>3</v>
      </c>
      <c r="L99" s="206">
        <v>4</v>
      </c>
      <c r="N99" s="230" t="s">
        <v>208</v>
      </c>
      <c r="O99" s="191">
        <v>6</v>
      </c>
    </row>
    <row r="100" spans="2:15" x14ac:dyDescent="0.2">
      <c r="B100" s="204" t="s">
        <v>1345</v>
      </c>
      <c r="C100" s="205" t="s">
        <v>1346</v>
      </c>
      <c r="D100" s="205" t="s">
        <v>1237</v>
      </c>
      <c r="E100" s="205" t="s">
        <v>1245</v>
      </c>
      <c r="F100" s="205">
        <v>3</v>
      </c>
      <c r="G100" s="206">
        <v>3</v>
      </c>
      <c r="J100" s="204" t="s">
        <v>1356</v>
      </c>
      <c r="K100" s="233">
        <v>4</v>
      </c>
      <c r="L100" s="206">
        <v>4</v>
      </c>
      <c r="N100" s="230" t="s">
        <v>216</v>
      </c>
      <c r="O100" s="191">
        <v>5</v>
      </c>
    </row>
    <row r="101" spans="2:15" x14ac:dyDescent="0.2">
      <c r="B101" s="204" t="s">
        <v>60</v>
      </c>
      <c r="C101" s="205" t="s">
        <v>1347</v>
      </c>
      <c r="D101" s="205" t="s">
        <v>1237</v>
      </c>
      <c r="E101" s="205" t="s">
        <v>1245</v>
      </c>
      <c r="F101" s="205">
        <v>8</v>
      </c>
      <c r="G101" s="206">
        <v>2</v>
      </c>
      <c r="J101" s="204" t="s">
        <v>1358</v>
      </c>
      <c r="K101" s="233">
        <v>9</v>
      </c>
      <c r="L101" s="206">
        <v>6</v>
      </c>
      <c r="N101" s="230" t="s">
        <v>219</v>
      </c>
      <c r="O101" s="191">
        <v>9</v>
      </c>
    </row>
    <row r="102" spans="2:15" x14ac:dyDescent="0.2">
      <c r="B102" s="204" t="s">
        <v>1348</v>
      </c>
      <c r="C102" s="205" t="s">
        <v>1349</v>
      </c>
      <c r="D102" s="205" t="s">
        <v>1237</v>
      </c>
      <c r="E102" s="205" t="s">
        <v>1245</v>
      </c>
      <c r="F102" s="205">
        <v>3</v>
      </c>
      <c r="G102" s="206">
        <v>5</v>
      </c>
      <c r="J102" s="204" t="s">
        <v>1360</v>
      </c>
      <c r="K102" s="233">
        <v>1</v>
      </c>
      <c r="L102" s="206">
        <v>3</v>
      </c>
      <c r="N102" s="230" t="s">
        <v>229</v>
      </c>
      <c r="O102" s="191">
        <v>9</v>
      </c>
    </row>
    <row r="103" spans="2:15" x14ac:dyDescent="0.2">
      <c r="B103" s="204" t="s">
        <v>1350</v>
      </c>
      <c r="C103" s="205" t="s">
        <v>1351</v>
      </c>
      <c r="D103" s="205" t="s">
        <v>1235</v>
      </c>
      <c r="E103" s="205" t="s">
        <v>1245</v>
      </c>
      <c r="F103" s="205">
        <v>4</v>
      </c>
      <c r="G103" s="206">
        <v>3</v>
      </c>
      <c r="J103" s="204" t="s">
        <v>1362</v>
      </c>
      <c r="K103" s="233">
        <v>3</v>
      </c>
      <c r="L103" s="206">
        <v>3</v>
      </c>
      <c r="N103" s="230" t="s">
        <v>230</v>
      </c>
      <c r="O103" s="191">
        <v>7</v>
      </c>
    </row>
    <row r="104" spans="2:15" x14ac:dyDescent="0.2">
      <c r="B104" s="204" t="s">
        <v>1352</v>
      </c>
      <c r="C104" s="205" t="s">
        <v>1353</v>
      </c>
      <c r="D104" s="205" t="s">
        <v>1237</v>
      </c>
      <c r="E104" s="205" t="s">
        <v>1245</v>
      </c>
      <c r="F104" s="205">
        <v>3</v>
      </c>
      <c r="G104" s="206">
        <v>4</v>
      </c>
      <c r="J104" s="204" t="s">
        <v>1364</v>
      </c>
      <c r="K104" s="233">
        <v>3</v>
      </c>
      <c r="L104" s="206">
        <v>4</v>
      </c>
      <c r="N104" s="230" t="s">
        <v>1515</v>
      </c>
      <c r="O104" s="191"/>
    </row>
    <row r="105" spans="2:15" x14ac:dyDescent="0.2">
      <c r="B105" s="204" t="s">
        <v>1354</v>
      </c>
      <c r="C105" s="205" t="s">
        <v>1355</v>
      </c>
      <c r="D105" s="205" t="s">
        <v>1237</v>
      </c>
      <c r="E105" s="205" t="s">
        <v>1245</v>
      </c>
      <c r="F105" s="205">
        <v>3</v>
      </c>
      <c r="G105" s="206">
        <v>4</v>
      </c>
      <c r="J105" s="204" t="s">
        <v>1366</v>
      </c>
      <c r="K105" s="233">
        <v>3</v>
      </c>
      <c r="L105" s="206">
        <v>7</v>
      </c>
      <c r="N105" s="230" t="s">
        <v>232</v>
      </c>
      <c r="O105" s="191">
        <v>6</v>
      </c>
    </row>
    <row r="106" spans="2:15" x14ac:dyDescent="0.2">
      <c r="B106" s="204" t="s">
        <v>1356</v>
      </c>
      <c r="C106" s="205" t="s">
        <v>1357</v>
      </c>
      <c r="D106" s="205" t="s">
        <v>1237</v>
      </c>
      <c r="E106" s="205" t="s">
        <v>1245</v>
      </c>
      <c r="F106" s="205">
        <v>4</v>
      </c>
      <c r="G106" s="206">
        <v>4</v>
      </c>
      <c r="J106" s="204" t="s">
        <v>1368</v>
      </c>
      <c r="K106" s="233">
        <v>9</v>
      </c>
      <c r="L106" s="206">
        <v>3</v>
      </c>
      <c r="N106" s="230" t="s">
        <v>233</v>
      </c>
      <c r="O106" s="191">
        <v>8</v>
      </c>
    </row>
    <row r="107" spans="2:15" x14ac:dyDescent="0.2">
      <c r="B107" s="204" t="s">
        <v>1358</v>
      </c>
      <c r="C107" s="205" t="s">
        <v>1359</v>
      </c>
      <c r="D107" s="205" t="s">
        <v>1250</v>
      </c>
      <c r="E107" s="205" t="s">
        <v>1245</v>
      </c>
      <c r="F107" s="205">
        <v>9</v>
      </c>
      <c r="G107" s="206">
        <v>6</v>
      </c>
      <c r="J107" s="204" t="s">
        <v>1370</v>
      </c>
      <c r="K107" s="233">
        <v>4</v>
      </c>
      <c r="L107" s="206">
        <v>4</v>
      </c>
      <c r="N107" s="230" t="s">
        <v>234</v>
      </c>
      <c r="O107" s="191">
        <v>5</v>
      </c>
    </row>
    <row r="108" spans="2:15" x14ac:dyDescent="0.2">
      <c r="B108" s="204" t="s">
        <v>1360</v>
      </c>
      <c r="C108" s="205" t="s">
        <v>1361</v>
      </c>
      <c r="D108" s="205" t="s">
        <v>1235</v>
      </c>
      <c r="E108" s="205" t="s">
        <v>1245</v>
      </c>
      <c r="F108" s="205">
        <v>1</v>
      </c>
      <c r="G108" s="206">
        <v>3</v>
      </c>
      <c r="J108" s="204" t="s">
        <v>1372</v>
      </c>
      <c r="K108" s="233">
        <v>6</v>
      </c>
      <c r="L108" s="206">
        <v>3</v>
      </c>
      <c r="N108" s="230" t="s">
        <v>235</v>
      </c>
      <c r="O108" s="191">
        <v>8</v>
      </c>
    </row>
    <row r="109" spans="2:15" x14ac:dyDescent="0.2">
      <c r="B109" s="204" t="s">
        <v>1362</v>
      </c>
      <c r="C109" s="205" t="s">
        <v>1363</v>
      </c>
      <c r="D109" s="205" t="s">
        <v>1237</v>
      </c>
      <c r="E109" s="205" t="s">
        <v>1245</v>
      </c>
      <c r="F109" s="205">
        <v>3</v>
      </c>
      <c r="G109" s="206">
        <v>3</v>
      </c>
      <c r="J109" s="204" t="s">
        <v>1374</v>
      </c>
      <c r="K109" s="233">
        <v>2</v>
      </c>
      <c r="L109" s="206">
        <v>4</v>
      </c>
      <c r="N109" s="230" t="s">
        <v>236</v>
      </c>
      <c r="O109" s="191">
        <v>8</v>
      </c>
    </row>
    <row r="110" spans="2:15" x14ac:dyDescent="0.2">
      <c r="B110" s="204" t="s">
        <v>1364</v>
      </c>
      <c r="C110" s="205" t="s">
        <v>1365</v>
      </c>
      <c r="D110" s="205" t="s">
        <v>1237</v>
      </c>
      <c r="E110" s="205" t="s">
        <v>1245</v>
      </c>
      <c r="F110" s="205">
        <v>3</v>
      </c>
      <c r="G110" s="206">
        <v>4</v>
      </c>
      <c r="J110" s="204" t="s">
        <v>1376</v>
      </c>
      <c r="K110" s="233">
        <v>2</v>
      </c>
      <c r="L110" s="206">
        <v>4</v>
      </c>
      <c r="N110" s="230" t="s">
        <v>238</v>
      </c>
      <c r="O110" s="191">
        <v>8</v>
      </c>
    </row>
    <row r="111" spans="2:15" x14ac:dyDescent="0.2">
      <c r="B111" s="204" t="s">
        <v>1366</v>
      </c>
      <c r="C111" s="205" t="s">
        <v>1367</v>
      </c>
      <c r="D111" s="205" t="s">
        <v>1250</v>
      </c>
      <c r="E111" s="205" t="s">
        <v>1245</v>
      </c>
      <c r="F111" s="205">
        <v>3</v>
      </c>
      <c r="G111" s="206">
        <v>7</v>
      </c>
      <c r="J111" s="204" t="s">
        <v>1378</v>
      </c>
      <c r="K111" s="233">
        <v>4</v>
      </c>
      <c r="L111" s="206">
        <v>5</v>
      </c>
      <c r="N111" s="230" t="s">
        <v>241</v>
      </c>
      <c r="O111" s="191">
        <v>6</v>
      </c>
    </row>
    <row r="112" spans="2:15" x14ac:dyDescent="0.2">
      <c r="B112" s="204" t="s">
        <v>1368</v>
      </c>
      <c r="C112" s="205" t="s">
        <v>1369</v>
      </c>
      <c r="D112" s="205" t="s">
        <v>1237</v>
      </c>
      <c r="E112" s="205" t="s">
        <v>1245</v>
      </c>
      <c r="F112" s="205">
        <v>9</v>
      </c>
      <c r="G112" s="206">
        <v>3</v>
      </c>
      <c r="J112" s="204" t="s">
        <v>1380</v>
      </c>
      <c r="K112" s="233">
        <v>10</v>
      </c>
      <c r="L112" s="206">
        <v>7</v>
      </c>
      <c r="N112" s="230" t="s">
        <v>244</v>
      </c>
      <c r="O112" s="191">
        <v>6</v>
      </c>
    </row>
    <row r="113" spans="2:15" x14ac:dyDescent="0.2">
      <c r="B113" s="204" t="s">
        <v>1370</v>
      </c>
      <c r="C113" s="205" t="s">
        <v>1371</v>
      </c>
      <c r="D113" s="205" t="s">
        <v>1237</v>
      </c>
      <c r="E113" s="205" t="s">
        <v>1245</v>
      </c>
      <c r="F113" s="205">
        <v>4</v>
      </c>
      <c r="G113" s="206">
        <v>4</v>
      </c>
      <c r="J113" s="204" t="s">
        <v>1382</v>
      </c>
      <c r="K113" s="233">
        <v>9</v>
      </c>
      <c r="L113" s="206">
        <v>4</v>
      </c>
      <c r="N113" s="230" t="s">
        <v>245</v>
      </c>
      <c r="O113" s="191">
        <v>4</v>
      </c>
    </row>
    <row r="114" spans="2:15" x14ac:dyDescent="0.2">
      <c r="B114" s="204" t="s">
        <v>1372</v>
      </c>
      <c r="C114" s="205" t="s">
        <v>1373</v>
      </c>
      <c r="D114" s="205" t="s">
        <v>1237</v>
      </c>
      <c r="E114" s="205" t="s">
        <v>1245</v>
      </c>
      <c r="F114" s="205">
        <v>6</v>
      </c>
      <c r="G114" s="206">
        <v>3</v>
      </c>
      <c r="J114" s="204" t="s">
        <v>1384</v>
      </c>
      <c r="K114" s="233">
        <v>10</v>
      </c>
      <c r="L114" s="206">
        <v>4</v>
      </c>
      <c r="N114" s="230" t="s">
        <v>251</v>
      </c>
      <c r="O114" s="191">
        <v>7</v>
      </c>
    </row>
    <row r="115" spans="2:15" x14ac:dyDescent="0.2">
      <c r="B115" s="204" t="s">
        <v>1374</v>
      </c>
      <c r="C115" s="205" t="s">
        <v>1375</v>
      </c>
      <c r="D115" s="205" t="s">
        <v>1237</v>
      </c>
      <c r="E115" s="205" t="s">
        <v>1245</v>
      </c>
      <c r="F115" s="205">
        <v>2</v>
      </c>
      <c r="G115" s="206">
        <v>4</v>
      </c>
      <c r="J115" s="204" t="s">
        <v>1386</v>
      </c>
      <c r="K115" s="233">
        <v>1</v>
      </c>
      <c r="L115" s="206">
        <v>3</v>
      </c>
      <c r="N115" s="230" t="s">
        <v>253</v>
      </c>
      <c r="O115" s="191">
        <v>8</v>
      </c>
    </row>
    <row r="116" spans="2:15" x14ac:dyDescent="0.2">
      <c r="B116" s="204" t="s">
        <v>1376</v>
      </c>
      <c r="C116" s="205" t="s">
        <v>1377</v>
      </c>
      <c r="D116" s="205" t="s">
        <v>1237</v>
      </c>
      <c r="E116" s="205" t="s">
        <v>1245</v>
      </c>
      <c r="F116" s="205">
        <v>2</v>
      </c>
      <c r="G116" s="206">
        <v>4</v>
      </c>
      <c r="J116" s="204" t="s">
        <v>1388</v>
      </c>
      <c r="K116" s="233">
        <v>8</v>
      </c>
      <c r="L116" s="206">
        <v>6</v>
      </c>
      <c r="N116" s="230" t="s">
        <v>255</v>
      </c>
      <c r="O116" s="191">
        <v>5</v>
      </c>
    </row>
    <row r="117" spans="2:15" x14ac:dyDescent="0.2">
      <c r="B117" s="204" t="s">
        <v>1378</v>
      </c>
      <c r="C117" s="205" t="s">
        <v>1379</v>
      </c>
      <c r="D117" s="205" t="s">
        <v>1238</v>
      </c>
      <c r="E117" s="205" t="s">
        <v>1245</v>
      </c>
      <c r="F117" s="205">
        <v>4</v>
      </c>
      <c r="G117" s="206">
        <v>5</v>
      </c>
      <c r="J117" s="204" t="s">
        <v>1390</v>
      </c>
      <c r="K117" s="233">
        <v>3</v>
      </c>
      <c r="L117" s="206">
        <v>3</v>
      </c>
      <c r="N117" s="230" t="s">
        <v>256</v>
      </c>
      <c r="O117" s="191" t="s">
        <v>258</v>
      </c>
    </row>
    <row r="118" spans="2:15" x14ac:dyDescent="0.2">
      <c r="B118" s="204" t="s">
        <v>1380</v>
      </c>
      <c r="C118" s="205" t="s">
        <v>1381</v>
      </c>
      <c r="D118" s="205" t="s">
        <v>1256</v>
      </c>
      <c r="E118" s="205" t="s">
        <v>1245</v>
      </c>
      <c r="F118" s="205">
        <v>10</v>
      </c>
      <c r="G118" s="206">
        <v>7</v>
      </c>
      <c r="J118" s="204" t="s">
        <v>1392</v>
      </c>
      <c r="K118" s="233">
        <v>3</v>
      </c>
      <c r="L118" s="206">
        <v>4</v>
      </c>
      <c r="N118" s="230" t="s">
        <v>258</v>
      </c>
      <c r="O118" s="191">
        <v>6</v>
      </c>
    </row>
    <row r="119" spans="2:15" x14ac:dyDescent="0.2">
      <c r="B119" s="204" t="s">
        <v>1382</v>
      </c>
      <c r="C119" s="205" t="s">
        <v>1383</v>
      </c>
      <c r="D119" s="205" t="s">
        <v>1237</v>
      </c>
      <c r="E119" s="205" t="s">
        <v>1245</v>
      </c>
      <c r="F119" s="205">
        <v>9</v>
      </c>
      <c r="G119" s="206">
        <v>4</v>
      </c>
      <c r="J119" s="204" t="s">
        <v>68</v>
      </c>
      <c r="K119" s="233">
        <v>5</v>
      </c>
      <c r="L119" s="206">
        <v>3</v>
      </c>
      <c r="N119" s="230" t="s">
        <v>259</v>
      </c>
      <c r="O119" s="191">
        <v>3</v>
      </c>
    </row>
    <row r="120" spans="2:15" x14ac:dyDescent="0.2">
      <c r="B120" s="204" t="s">
        <v>1384</v>
      </c>
      <c r="C120" s="205" t="s">
        <v>1385</v>
      </c>
      <c r="D120" s="205" t="s">
        <v>1235</v>
      </c>
      <c r="E120" s="205" t="s">
        <v>1245</v>
      </c>
      <c r="F120" s="205">
        <v>10</v>
      </c>
      <c r="G120" s="206">
        <v>4</v>
      </c>
      <c r="J120" s="204" t="s">
        <v>1395</v>
      </c>
      <c r="K120" s="233">
        <v>3</v>
      </c>
      <c r="L120" s="206">
        <v>2</v>
      </c>
      <c r="N120" s="230" t="s">
        <v>262</v>
      </c>
      <c r="O120" s="191">
        <v>7</v>
      </c>
    </row>
    <row r="121" spans="2:15" x14ac:dyDescent="0.2">
      <c r="B121" s="204" t="s">
        <v>1386</v>
      </c>
      <c r="C121" s="205" t="s">
        <v>1387</v>
      </c>
      <c r="D121" s="205" t="s">
        <v>1235</v>
      </c>
      <c r="E121" s="205" t="s">
        <v>1245</v>
      </c>
      <c r="F121" s="205">
        <v>1</v>
      </c>
      <c r="G121" s="206">
        <v>3</v>
      </c>
      <c r="J121" s="204" t="s">
        <v>1397</v>
      </c>
      <c r="K121" s="233">
        <v>9</v>
      </c>
      <c r="L121" s="206">
        <v>6</v>
      </c>
      <c r="N121" s="230" t="s">
        <v>269</v>
      </c>
      <c r="O121" s="191">
        <v>3</v>
      </c>
    </row>
    <row r="122" spans="2:15" x14ac:dyDescent="0.2">
      <c r="B122" s="204" t="s">
        <v>1388</v>
      </c>
      <c r="C122" s="205" t="s">
        <v>1389</v>
      </c>
      <c r="D122" s="205" t="s">
        <v>1244</v>
      </c>
      <c r="E122" s="205" t="s">
        <v>1245</v>
      </c>
      <c r="F122" s="205">
        <v>8</v>
      </c>
      <c r="G122" s="206">
        <v>6</v>
      </c>
      <c r="J122" s="204" t="s">
        <v>1399</v>
      </c>
      <c r="K122" s="233">
        <v>4</v>
      </c>
      <c r="L122" s="206">
        <v>4</v>
      </c>
      <c r="N122" s="230" t="s">
        <v>1297</v>
      </c>
      <c r="O122" s="191"/>
    </row>
    <row r="123" spans="2:15" x14ac:dyDescent="0.2">
      <c r="B123" s="204" t="s">
        <v>1390</v>
      </c>
      <c r="C123" s="205" t="s">
        <v>1391</v>
      </c>
      <c r="D123" s="205" t="s">
        <v>1237</v>
      </c>
      <c r="E123" s="205" t="s">
        <v>1245</v>
      </c>
      <c r="F123" s="205">
        <v>3</v>
      </c>
      <c r="G123" s="206">
        <v>3</v>
      </c>
      <c r="J123" s="204" t="s">
        <v>81</v>
      </c>
      <c r="K123" s="233">
        <v>8</v>
      </c>
      <c r="L123" s="206">
        <v>2</v>
      </c>
      <c r="N123" s="230" t="s">
        <v>1516</v>
      </c>
      <c r="O123" s="191"/>
    </row>
    <row r="124" spans="2:15" x14ac:dyDescent="0.2">
      <c r="B124" s="204" t="s">
        <v>1392</v>
      </c>
      <c r="C124" s="205" t="s">
        <v>1393</v>
      </c>
      <c r="D124" s="205" t="s">
        <v>1237</v>
      </c>
      <c r="E124" s="205" t="s">
        <v>1245</v>
      </c>
      <c r="F124" s="205">
        <v>3</v>
      </c>
      <c r="G124" s="206">
        <v>4</v>
      </c>
      <c r="J124" s="204" t="s">
        <v>1402</v>
      </c>
      <c r="K124" s="233">
        <v>9</v>
      </c>
      <c r="L124" s="206">
        <v>3</v>
      </c>
      <c r="N124" s="230" t="s">
        <v>1301</v>
      </c>
      <c r="O124" s="191"/>
    </row>
    <row r="125" spans="2:15" x14ac:dyDescent="0.2">
      <c r="B125" s="204" t="s">
        <v>68</v>
      </c>
      <c r="C125" s="205" t="s">
        <v>1394</v>
      </c>
      <c r="D125" s="205" t="s">
        <v>1237</v>
      </c>
      <c r="E125" s="205" t="s">
        <v>1245</v>
      </c>
      <c r="F125" s="205">
        <v>5</v>
      </c>
      <c r="G125" s="206">
        <v>3</v>
      </c>
      <c r="J125" s="204" t="s">
        <v>1404</v>
      </c>
      <c r="K125" s="233">
        <v>2</v>
      </c>
      <c r="L125" s="206">
        <v>2</v>
      </c>
      <c r="N125" s="230" t="s">
        <v>274</v>
      </c>
      <c r="O125" s="191">
        <v>7</v>
      </c>
    </row>
    <row r="126" spans="2:15" x14ac:dyDescent="0.2">
      <c r="B126" s="204" t="s">
        <v>1395</v>
      </c>
      <c r="C126" s="205" t="s">
        <v>1396</v>
      </c>
      <c r="D126" s="205" t="s">
        <v>1237</v>
      </c>
      <c r="E126" s="205" t="s">
        <v>1245</v>
      </c>
      <c r="F126" s="205">
        <v>3</v>
      </c>
      <c r="G126" s="206">
        <v>2</v>
      </c>
      <c r="J126" s="204" t="s">
        <v>1406</v>
      </c>
      <c r="K126" s="233">
        <v>7</v>
      </c>
      <c r="L126" s="206">
        <v>3</v>
      </c>
      <c r="N126" s="230" t="s">
        <v>275</v>
      </c>
      <c r="O126" s="191">
        <v>8</v>
      </c>
    </row>
    <row r="127" spans="2:15" x14ac:dyDescent="0.2">
      <c r="B127" s="204" t="s">
        <v>1397</v>
      </c>
      <c r="C127" s="205" t="s">
        <v>1398</v>
      </c>
      <c r="D127" s="205" t="s">
        <v>1250</v>
      </c>
      <c r="E127" s="205" t="s">
        <v>1245</v>
      </c>
      <c r="F127" s="205">
        <v>9</v>
      </c>
      <c r="G127" s="206">
        <v>6</v>
      </c>
      <c r="J127" s="204" t="s">
        <v>22</v>
      </c>
      <c r="K127" s="233">
        <v>4</v>
      </c>
      <c r="L127" s="206">
        <v>4</v>
      </c>
      <c r="N127" s="230" t="s">
        <v>276</v>
      </c>
      <c r="O127" s="191">
        <v>3</v>
      </c>
    </row>
    <row r="128" spans="2:15" x14ac:dyDescent="0.2">
      <c r="B128" s="204" t="s">
        <v>1399</v>
      </c>
      <c r="C128" s="205" t="s">
        <v>1400</v>
      </c>
      <c r="D128" s="205" t="s">
        <v>1237</v>
      </c>
      <c r="E128" s="205" t="s">
        <v>1245</v>
      </c>
      <c r="F128" s="205">
        <v>4</v>
      </c>
      <c r="G128" s="206">
        <v>4</v>
      </c>
      <c r="J128" s="204" t="s">
        <v>1409</v>
      </c>
      <c r="K128" s="233">
        <v>2</v>
      </c>
      <c r="L128" s="206">
        <v>5</v>
      </c>
      <c r="N128" s="230" t="s">
        <v>277</v>
      </c>
      <c r="O128" s="191">
        <v>5</v>
      </c>
    </row>
    <row r="129" spans="2:15" x14ac:dyDescent="0.2">
      <c r="B129" s="204" t="s">
        <v>81</v>
      </c>
      <c r="C129" s="205" t="s">
        <v>1401</v>
      </c>
      <c r="D129" s="205" t="s">
        <v>1237</v>
      </c>
      <c r="E129" s="205" t="s">
        <v>1245</v>
      </c>
      <c r="F129" s="205">
        <v>8</v>
      </c>
      <c r="G129" s="206">
        <v>2</v>
      </c>
      <c r="J129" s="204" t="s">
        <v>1411</v>
      </c>
      <c r="K129" s="233">
        <v>3</v>
      </c>
      <c r="L129" s="206">
        <v>2</v>
      </c>
      <c r="N129" s="230" t="s">
        <v>279</v>
      </c>
      <c r="O129" s="191">
        <v>6</v>
      </c>
    </row>
    <row r="130" spans="2:15" x14ac:dyDescent="0.2">
      <c r="B130" s="204" t="s">
        <v>1402</v>
      </c>
      <c r="C130" s="205" t="s">
        <v>1403</v>
      </c>
      <c r="D130" s="205" t="s">
        <v>1235</v>
      </c>
      <c r="E130" s="205" t="s">
        <v>1245</v>
      </c>
      <c r="F130" s="205">
        <v>9</v>
      </c>
      <c r="G130" s="206">
        <v>3</v>
      </c>
      <c r="J130" s="204" t="s">
        <v>1413</v>
      </c>
      <c r="K130" s="233">
        <v>2</v>
      </c>
      <c r="L130" s="206">
        <v>5</v>
      </c>
      <c r="N130" s="230" t="s">
        <v>281</v>
      </c>
      <c r="O130" s="191">
        <v>9</v>
      </c>
    </row>
    <row r="131" spans="2:15" x14ac:dyDescent="0.2">
      <c r="B131" s="204" t="s">
        <v>1404</v>
      </c>
      <c r="C131" s="205" t="s">
        <v>1405</v>
      </c>
      <c r="D131" s="205" t="s">
        <v>1237</v>
      </c>
      <c r="E131" s="205" t="s">
        <v>1245</v>
      </c>
      <c r="F131" s="205">
        <v>2</v>
      </c>
      <c r="G131" s="206">
        <v>2</v>
      </c>
      <c r="J131" s="204" t="s">
        <v>1415</v>
      </c>
      <c r="K131" s="233">
        <v>2</v>
      </c>
      <c r="L131" s="206">
        <v>3</v>
      </c>
      <c r="N131" s="230" t="s">
        <v>282</v>
      </c>
      <c r="O131" s="191">
        <v>8</v>
      </c>
    </row>
    <row r="132" spans="2:15" x14ac:dyDescent="0.2">
      <c r="B132" s="204" t="s">
        <v>1406</v>
      </c>
      <c r="C132" s="205" t="s">
        <v>1407</v>
      </c>
      <c r="D132" s="205" t="s">
        <v>1237</v>
      </c>
      <c r="E132" s="205" t="s">
        <v>1245</v>
      </c>
      <c r="F132" s="205">
        <v>7</v>
      </c>
      <c r="G132" s="206">
        <v>3</v>
      </c>
      <c r="J132" s="204" t="s">
        <v>1417</v>
      </c>
      <c r="K132" s="233">
        <v>4</v>
      </c>
      <c r="L132" s="206">
        <v>3</v>
      </c>
      <c r="N132" s="230" t="s">
        <v>283</v>
      </c>
      <c r="O132" s="191">
        <v>10</v>
      </c>
    </row>
    <row r="133" spans="2:15" x14ac:dyDescent="0.2">
      <c r="B133" s="204" t="s">
        <v>22</v>
      </c>
      <c r="C133" s="205" t="s">
        <v>1408</v>
      </c>
      <c r="D133" s="205" t="s">
        <v>1253</v>
      </c>
      <c r="E133" s="205" t="s">
        <v>1245</v>
      </c>
      <c r="F133" s="205">
        <v>4</v>
      </c>
      <c r="G133" s="206">
        <v>4</v>
      </c>
      <c r="J133" s="204" t="s">
        <v>1419</v>
      </c>
      <c r="K133" s="233">
        <v>10</v>
      </c>
      <c r="L133" s="206">
        <v>8</v>
      </c>
      <c r="N133" s="230" t="s">
        <v>289</v>
      </c>
      <c r="O133" s="191">
        <v>7</v>
      </c>
    </row>
    <row r="134" spans="2:15" x14ac:dyDescent="0.2">
      <c r="B134" s="204" t="s">
        <v>1409</v>
      </c>
      <c r="C134" s="205" t="s">
        <v>1410</v>
      </c>
      <c r="D134" s="205" t="s">
        <v>1238</v>
      </c>
      <c r="E134" s="205" t="s">
        <v>1245</v>
      </c>
      <c r="F134" s="205">
        <v>2</v>
      </c>
      <c r="G134" s="206">
        <v>5</v>
      </c>
      <c r="J134" s="204" t="s">
        <v>1421</v>
      </c>
      <c r="K134" s="233">
        <v>3</v>
      </c>
      <c r="L134" s="206">
        <v>2</v>
      </c>
      <c r="N134" s="230" t="s">
        <v>294</v>
      </c>
      <c r="O134" s="191">
        <v>5</v>
      </c>
    </row>
    <row r="135" spans="2:15" x14ac:dyDescent="0.2">
      <c r="B135" s="204" t="s">
        <v>1411</v>
      </c>
      <c r="C135" s="205" t="s">
        <v>1412</v>
      </c>
      <c r="D135" s="205" t="s">
        <v>1235</v>
      </c>
      <c r="E135" s="205" t="s">
        <v>1245</v>
      </c>
      <c r="F135" s="205">
        <v>3</v>
      </c>
      <c r="G135" s="206">
        <v>2</v>
      </c>
      <c r="J135" s="204" t="s">
        <v>1423</v>
      </c>
      <c r="K135" s="233">
        <v>10</v>
      </c>
      <c r="L135" s="206">
        <v>4</v>
      </c>
      <c r="N135" s="230" t="s">
        <v>297</v>
      </c>
      <c r="O135" s="191">
        <v>7</v>
      </c>
    </row>
    <row r="136" spans="2:15" x14ac:dyDescent="0.2">
      <c r="B136" s="204" t="s">
        <v>1413</v>
      </c>
      <c r="C136" s="205" t="s">
        <v>1414</v>
      </c>
      <c r="D136" s="205" t="s">
        <v>1237</v>
      </c>
      <c r="E136" s="205" t="s">
        <v>1245</v>
      </c>
      <c r="F136" s="205">
        <v>2</v>
      </c>
      <c r="G136" s="206">
        <v>5</v>
      </c>
      <c r="J136" s="204" t="s">
        <v>1425</v>
      </c>
      <c r="K136" s="233">
        <v>5</v>
      </c>
      <c r="L136" s="206">
        <v>3</v>
      </c>
      <c r="N136" s="230" t="s">
        <v>298</v>
      </c>
      <c r="O136" s="191">
        <v>8</v>
      </c>
    </row>
    <row r="137" spans="2:15" x14ac:dyDescent="0.2">
      <c r="B137" s="204" t="s">
        <v>1415</v>
      </c>
      <c r="C137" s="205" t="s">
        <v>1416</v>
      </c>
      <c r="D137" s="205" t="s">
        <v>1237</v>
      </c>
      <c r="E137" s="205" t="s">
        <v>1245</v>
      </c>
      <c r="F137" s="205">
        <v>2</v>
      </c>
      <c r="G137" s="206">
        <v>3</v>
      </c>
      <c r="J137" s="204" t="s">
        <v>1427</v>
      </c>
      <c r="K137" s="233">
        <v>2</v>
      </c>
      <c r="L137" s="206">
        <v>5</v>
      </c>
      <c r="N137" s="230" t="s">
        <v>299</v>
      </c>
      <c r="O137" s="191">
        <v>7</v>
      </c>
    </row>
    <row r="138" spans="2:15" x14ac:dyDescent="0.2">
      <c r="B138" s="204" t="s">
        <v>1417</v>
      </c>
      <c r="C138" s="205" t="s">
        <v>1418</v>
      </c>
      <c r="D138" s="205" t="s">
        <v>1237</v>
      </c>
      <c r="E138" s="205" t="s">
        <v>1245</v>
      </c>
      <c r="F138" s="205">
        <v>4</v>
      </c>
      <c r="G138" s="206">
        <v>3</v>
      </c>
      <c r="J138" s="204" t="s">
        <v>1429</v>
      </c>
      <c r="K138" s="233">
        <v>2</v>
      </c>
      <c r="L138" s="206">
        <v>4</v>
      </c>
      <c r="N138" s="230" t="s">
        <v>300</v>
      </c>
      <c r="O138" s="191">
        <v>5</v>
      </c>
    </row>
    <row r="139" spans="2:15" x14ac:dyDescent="0.2">
      <c r="B139" s="204" t="s">
        <v>1419</v>
      </c>
      <c r="C139" s="205" t="s">
        <v>1420</v>
      </c>
      <c r="D139" s="205" t="s">
        <v>1250</v>
      </c>
      <c r="E139" s="205" t="s">
        <v>1245</v>
      </c>
      <c r="F139" s="205">
        <v>10</v>
      </c>
      <c r="G139" s="206">
        <v>8</v>
      </c>
      <c r="J139" s="204" t="s">
        <v>1431</v>
      </c>
      <c r="K139" s="233">
        <v>3</v>
      </c>
      <c r="L139" s="206">
        <v>2</v>
      </c>
      <c r="N139" s="230" t="s">
        <v>301</v>
      </c>
      <c r="O139" s="191">
        <v>6</v>
      </c>
    </row>
    <row r="140" spans="2:15" x14ac:dyDescent="0.2">
      <c r="B140" s="204" t="s">
        <v>1421</v>
      </c>
      <c r="C140" s="205" t="s">
        <v>1422</v>
      </c>
      <c r="D140" s="205" t="s">
        <v>1237</v>
      </c>
      <c r="E140" s="205" t="s">
        <v>1245</v>
      </c>
      <c r="F140" s="205">
        <v>3</v>
      </c>
      <c r="G140" s="206">
        <v>2</v>
      </c>
      <c r="J140" s="204" t="s">
        <v>1433</v>
      </c>
      <c r="K140" s="233">
        <v>2</v>
      </c>
      <c r="L140" s="206">
        <v>5</v>
      </c>
      <c r="N140" s="230" t="s">
        <v>302</v>
      </c>
      <c r="O140" s="191">
        <v>7</v>
      </c>
    </row>
    <row r="141" spans="2:15" x14ac:dyDescent="0.2">
      <c r="B141" s="204" t="s">
        <v>1423</v>
      </c>
      <c r="C141" s="205" t="s">
        <v>1424</v>
      </c>
      <c r="D141" s="205" t="s">
        <v>1235</v>
      </c>
      <c r="E141" s="205" t="s">
        <v>1245</v>
      </c>
      <c r="F141" s="205">
        <v>10</v>
      </c>
      <c r="G141" s="206">
        <v>4</v>
      </c>
      <c r="J141" s="204" t="s">
        <v>1435</v>
      </c>
      <c r="K141" s="233">
        <v>4</v>
      </c>
      <c r="L141" s="206">
        <v>4</v>
      </c>
      <c r="N141" s="230" t="s">
        <v>303</v>
      </c>
      <c r="O141" s="191">
        <v>7</v>
      </c>
    </row>
    <row r="142" spans="2:15" x14ac:dyDescent="0.2">
      <c r="B142" s="204" t="s">
        <v>1425</v>
      </c>
      <c r="C142" s="205" t="s">
        <v>1426</v>
      </c>
      <c r="D142" s="205" t="s">
        <v>1237</v>
      </c>
      <c r="E142" s="205" t="s">
        <v>1245</v>
      </c>
      <c r="F142" s="205">
        <v>5</v>
      </c>
      <c r="G142" s="206">
        <v>3</v>
      </c>
      <c r="J142" s="204" t="s">
        <v>1437</v>
      </c>
      <c r="K142" s="233">
        <v>3</v>
      </c>
      <c r="L142" s="206">
        <v>5</v>
      </c>
      <c r="N142" s="230" t="s">
        <v>304</v>
      </c>
      <c r="O142" s="191">
        <v>7</v>
      </c>
    </row>
    <row r="143" spans="2:15" x14ac:dyDescent="0.2">
      <c r="B143" s="204" t="s">
        <v>1427</v>
      </c>
      <c r="C143" s="205" t="s">
        <v>1428</v>
      </c>
      <c r="D143" s="205" t="s">
        <v>1237</v>
      </c>
      <c r="E143" s="205" t="s">
        <v>1245</v>
      </c>
      <c r="F143" s="205">
        <v>2</v>
      </c>
      <c r="G143" s="206">
        <v>5</v>
      </c>
      <c r="J143" s="204" t="s">
        <v>1439</v>
      </c>
      <c r="K143" s="233">
        <v>1</v>
      </c>
      <c r="L143" s="206">
        <v>3</v>
      </c>
      <c r="N143" s="230" t="s">
        <v>305</v>
      </c>
      <c r="O143" s="191">
        <v>7</v>
      </c>
    </row>
    <row r="144" spans="2:15" x14ac:dyDescent="0.2">
      <c r="B144" s="204" t="s">
        <v>1429</v>
      </c>
      <c r="C144" s="205" t="s">
        <v>1430</v>
      </c>
      <c r="D144" s="205" t="s">
        <v>1237</v>
      </c>
      <c r="E144" s="205" t="s">
        <v>1245</v>
      </c>
      <c r="F144" s="205">
        <v>2</v>
      </c>
      <c r="G144" s="206">
        <v>4</v>
      </c>
      <c r="J144" s="204" t="s">
        <v>1441</v>
      </c>
      <c r="K144" s="233">
        <v>3</v>
      </c>
      <c r="L144" s="206">
        <v>5</v>
      </c>
      <c r="N144" s="230" t="s">
        <v>310</v>
      </c>
      <c r="O144" s="191">
        <v>9</v>
      </c>
    </row>
    <row r="145" spans="2:15" x14ac:dyDescent="0.2">
      <c r="B145" s="204" t="s">
        <v>1431</v>
      </c>
      <c r="C145" s="205" t="s">
        <v>1432</v>
      </c>
      <c r="D145" s="205" t="s">
        <v>1237</v>
      </c>
      <c r="E145" s="205" t="s">
        <v>1245</v>
      </c>
      <c r="F145" s="205">
        <v>3</v>
      </c>
      <c r="G145" s="206">
        <v>2</v>
      </c>
      <c r="J145" s="204" t="s">
        <v>1443</v>
      </c>
      <c r="K145" s="233">
        <v>6</v>
      </c>
      <c r="L145" s="206">
        <v>3</v>
      </c>
      <c r="N145" s="230" t="s">
        <v>311</v>
      </c>
      <c r="O145" s="191">
        <v>7</v>
      </c>
    </row>
    <row r="146" spans="2:15" x14ac:dyDescent="0.2">
      <c r="B146" s="204" t="s">
        <v>1433</v>
      </c>
      <c r="C146" s="205" t="s">
        <v>1434</v>
      </c>
      <c r="D146" s="205" t="s">
        <v>1253</v>
      </c>
      <c r="E146" s="205" t="s">
        <v>1245</v>
      </c>
      <c r="F146" s="205">
        <v>2</v>
      </c>
      <c r="G146" s="206">
        <v>5</v>
      </c>
      <c r="J146" s="204" t="s">
        <v>1445</v>
      </c>
      <c r="K146" s="233">
        <v>4</v>
      </c>
      <c r="L146" s="206">
        <v>3</v>
      </c>
      <c r="N146" s="230" t="s">
        <v>312</v>
      </c>
      <c r="O146" s="191">
        <v>6</v>
      </c>
    </row>
    <row r="147" spans="2:15" x14ac:dyDescent="0.2">
      <c r="B147" s="204" t="s">
        <v>1435</v>
      </c>
      <c r="C147" s="205" t="s">
        <v>1436</v>
      </c>
      <c r="D147" s="205" t="s">
        <v>1238</v>
      </c>
      <c r="E147" s="205" t="s">
        <v>1245</v>
      </c>
      <c r="F147" s="205">
        <v>4</v>
      </c>
      <c r="G147" s="206">
        <v>4</v>
      </c>
      <c r="J147" s="204" t="s">
        <v>1447</v>
      </c>
      <c r="K147" s="233">
        <v>7</v>
      </c>
      <c r="L147" s="206">
        <v>5</v>
      </c>
      <c r="N147" s="230" t="s">
        <v>313</v>
      </c>
      <c r="O147" s="191">
        <v>7</v>
      </c>
    </row>
    <row r="148" spans="2:15" x14ac:dyDescent="0.2">
      <c r="B148" s="204" t="s">
        <v>1437</v>
      </c>
      <c r="C148" s="205" t="s">
        <v>1438</v>
      </c>
      <c r="D148" s="205" t="s">
        <v>1238</v>
      </c>
      <c r="E148" s="205" t="s">
        <v>1245</v>
      </c>
      <c r="F148" s="205">
        <v>3</v>
      </c>
      <c r="G148" s="206">
        <v>5</v>
      </c>
      <c r="J148" s="204" t="s">
        <v>1449</v>
      </c>
      <c r="K148" s="233">
        <v>9</v>
      </c>
      <c r="L148" s="206">
        <v>6</v>
      </c>
      <c r="N148" s="230" t="s">
        <v>315</v>
      </c>
      <c r="O148" s="191">
        <v>8</v>
      </c>
    </row>
    <row r="149" spans="2:15" x14ac:dyDescent="0.2">
      <c r="B149" s="204" t="s">
        <v>1439</v>
      </c>
      <c r="C149" s="205" t="s">
        <v>1440</v>
      </c>
      <c r="D149" s="205" t="s">
        <v>1235</v>
      </c>
      <c r="E149" s="205" t="s">
        <v>1245</v>
      </c>
      <c r="F149" s="205">
        <v>1</v>
      </c>
      <c r="G149" s="206">
        <v>3</v>
      </c>
      <c r="J149" s="204" t="s">
        <v>1451</v>
      </c>
      <c r="K149" s="233">
        <v>5</v>
      </c>
      <c r="L149" s="206">
        <v>5</v>
      </c>
      <c r="N149" s="230" t="s">
        <v>316</v>
      </c>
      <c r="O149" s="191">
        <v>6</v>
      </c>
    </row>
    <row r="150" spans="2:15" x14ac:dyDescent="0.2">
      <c r="B150" s="204" t="s">
        <v>1441</v>
      </c>
      <c r="C150" s="205" t="s">
        <v>1442</v>
      </c>
      <c r="D150" s="205" t="s">
        <v>1238</v>
      </c>
      <c r="E150" s="205" t="s">
        <v>1245</v>
      </c>
      <c r="F150" s="205">
        <v>3</v>
      </c>
      <c r="G150" s="206">
        <v>5</v>
      </c>
      <c r="J150" s="204" t="s">
        <v>1453</v>
      </c>
      <c r="K150" s="233">
        <v>8</v>
      </c>
      <c r="L150" s="206">
        <v>6</v>
      </c>
      <c r="N150" s="230" t="s">
        <v>318</v>
      </c>
      <c r="O150" s="191">
        <v>5</v>
      </c>
    </row>
    <row r="151" spans="2:15" x14ac:dyDescent="0.2">
      <c r="B151" s="204" t="s">
        <v>1443</v>
      </c>
      <c r="C151" s="205" t="s">
        <v>1444</v>
      </c>
      <c r="D151" s="205" t="s">
        <v>1237</v>
      </c>
      <c r="E151" s="205" t="s">
        <v>1245</v>
      </c>
      <c r="F151" s="205">
        <v>6</v>
      </c>
      <c r="G151" s="206">
        <v>3</v>
      </c>
      <c r="J151" s="204" t="s">
        <v>1455</v>
      </c>
      <c r="K151" s="233">
        <v>4</v>
      </c>
      <c r="L151" s="206">
        <v>2</v>
      </c>
      <c r="N151" s="230" t="s">
        <v>320</v>
      </c>
      <c r="O151" s="191">
        <v>3</v>
      </c>
    </row>
    <row r="152" spans="2:15" x14ac:dyDescent="0.2">
      <c r="B152" s="204" t="s">
        <v>1445</v>
      </c>
      <c r="C152" s="205" t="s">
        <v>1446</v>
      </c>
      <c r="D152" s="205" t="s">
        <v>1237</v>
      </c>
      <c r="E152" s="205" t="s">
        <v>1245</v>
      </c>
      <c r="F152" s="205">
        <v>4</v>
      </c>
      <c r="G152" s="206">
        <v>3</v>
      </c>
      <c r="J152" s="204" t="s">
        <v>1457</v>
      </c>
      <c r="K152" s="233">
        <v>3</v>
      </c>
      <c r="L152" s="206">
        <v>3</v>
      </c>
      <c r="N152" s="230" t="s">
        <v>322</v>
      </c>
      <c r="O152" s="191">
        <v>8</v>
      </c>
    </row>
    <row r="153" spans="2:15" x14ac:dyDescent="0.2">
      <c r="B153" s="204" t="s">
        <v>1447</v>
      </c>
      <c r="C153" s="205" t="s">
        <v>1448</v>
      </c>
      <c r="D153" s="205" t="s">
        <v>1238</v>
      </c>
      <c r="E153" s="205" t="s">
        <v>1245</v>
      </c>
      <c r="F153" s="205">
        <v>7</v>
      </c>
      <c r="G153" s="206">
        <v>5</v>
      </c>
      <c r="J153" s="204" t="s">
        <v>1459</v>
      </c>
      <c r="K153" s="233">
        <v>9</v>
      </c>
      <c r="L153" s="206">
        <v>5</v>
      </c>
      <c r="N153" s="230" t="s">
        <v>326</v>
      </c>
      <c r="O153" s="191">
        <v>7</v>
      </c>
    </row>
    <row r="154" spans="2:15" x14ac:dyDescent="0.2">
      <c r="B154" s="204" t="s">
        <v>1449</v>
      </c>
      <c r="C154" s="205" t="s">
        <v>1450</v>
      </c>
      <c r="D154" s="205" t="s">
        <v>1250</v>
      </c>
      <c r="E154" s="205" t="s">
        <v>1245</v>
      </c>
      <c r="F154" s="205">
        <v>9</v>
      </c>
      <c r="G154" s="206">
        <v>6</v>
      </c>
      <c r="J154" s="204" t="s">
        <v>1461</v>
      </c>
      <c r="K154" s="233">
        <v>2</v>
      </c>
      <c r="L154" s="206">
        <v>6</v>
      </c>
      <c r="N154" s="230" t="s">
        <v>338</v>
      </c>
      <c r="O154" s="191">
        <v>8</v>
      </c>
    </row>
    <row r="155" spans="2:15" x14ac:dyDescent="0.2">
      <c r="B155" s="204" t="s">
        <v>1451</v>
      </c>
      <c r="C155" s="205" t="s">
        <v>1452</v>
      </c>
      <c r="D155" s="205" t="s">
        <v>1253</v>
      </c>
      <c r="E155" s="205" t="s">
        <v>1245</v>
      </c>
      <c r="F155" s="205">
        <v>5</v>
      </c>
      <c r="G155" s="206">
        <v>5</v>
      </c>
      <c r="J155" s="204" t="s">
        <v>1463</v>
      </c>
      <c r="K155" s="233">
        <v>5</v>
      </c>
      <c r="L155" s="206">
        <v>7</v>
      </c>
      <c r="N155" s="230" t="s">
        <v>340</v>
      </c>
      <c r="O155" s="191">
        <v>6</v>
      </c>
    </row>
    <row r="156" spans="2:15" x14ac:dyDescent="0.2">
      <c r="B156" s="204" t="s">
        <v>1453</v>
      </c>
      <c r="C156" s="205" t="s">
        <v>1454</v>
      </c>
      <c r="D156" s="205" t="s">
        <v>1250</v>
      </c>
      <c r="E156" s="205" t="s">
        <v>1245</v>
      </c>
      <c r="F156" s="205">
        <v>8</v>
      </c>
      <c r="G156" s="206">
        <v>6</v>
      </c>
      <c r="J156" s="204" t="s">
        <v>1465</v>
      </c>
      <c r="K156" s="233">
        <v>6</v>
      </c>
      <c r="L156" s="206">
        <v>5</v>
      </c>
      <c r="N156" s="230" t="s">
        <v>341</v>
      </c>
      <c r="O156" s="191">
        <v>7</v>
      </c>
    </row>
    <row r="157" spans="2:15" x14ac:dyDescent="0.2">
      <c r="B157" s="204" t="s">
        <v>1455</v>
      </c>
      <c r="C157" s="205" t="s">
        <v>1456</v>
      </c>
      <c r="D157" s="205" t="s">
        <v>1237</v>
      </c>
      <c r="E157" s="205" t="s">
        <v>1245</v>
      </c>
      <c r="F157" s="205">
        <v>4</v>
      </c>
      <c r="G157" s="206">
        <v>2</v>
      </c>
      <c r="J157" s="204" t="s">
        <v>1467</v>
      </c>
      <c r="K157" s="233">
        <v>4</v>
      </c>
      <c r="L157" s="206">
        <v>3</v>
      </c>
      <c r="N157" s="230" t="s">
        <v>342</v>
      </c>
      <c r="O157" s="191">
        <v>7</v>
      </c>
    </row>
    <row r="158" spans="2:15" x14ac:dyDescent="0.2">
      <c r="B158" s="204" t="s">
        <v>1457</v>
      </c>
      <c r="C158" s="205" t="s">
        <v>1458</v>
      </c>
      <c r="D158" s="205" t="s">
        <v>1253</v>
      </c>
      <c r="E158" s="205" t="s">
        <v>1245</v>
      </c>
      <c r="F158" s="205">
        <v>3</v>
      </c>
      <c r="G158" s="206">
        <v>3</v>
      </c>
      <c r="J158" s="204" t="s">
        <v>1469</v>
      </c>
      <c r="K158" s="233">
        <v>7</v>
      </c>
      <c r="L158" s="206">
        <v>3</v>
      </c>
      <c r="N158" s="230" t="s">
        <v>343</v>
      </c>
      <c r="O158" s="191">
        <v>7</v>
      </c>
    </row>
    <row r="159" spans="2:15" x14ac:dyDescent="0.2">
      <c r="B159" s="204" t="s">
        <v>1459</v>
      </c>
      <c r="C159" s="205" t="s">
        <v>1460</v>
      </c>
      <c r="D159" s="205" t="s">
        <v>1238</v>
      </c>
      <c r="E159" s="205" t="s">
        <v>1245</v>
      </c>
      <c r="F159" s="205">
        <v>9</v>
      </c>
      <c r="G159" s="206">
        <v>5</v>
      </c>
      <c r="J159" s="204" t="s">
        <v>1471</v>
      </c>
      <c r="K159" s="233">
        <v>3</v>
      </c>
      <c r="L159" s="206">
        <v>5</v>
      </c>
      <c r="N159" s="230" t="s">
        <v>346</v>
      </c>
      <c r="O159" s="191">
        <v>8</v>
      </c>
    </row>
    <row r="160" spans="2:15" x14ac:dyDescent="0.2">
      <c r="B160" s="204" t="s">
        <v>1461</v>
      </c>
      <c r="C160" s="205" t="s">
        <v>1462</v>
      </c>
      <c r="D160" s="205" t="s">
        <v>1244</v>
      </c>
      <c r="E160" s="205" t="s">
        <v>1245</v>
      </c>
      <c r="F160" s="205">
        <v>2</v>
      </c>
      <c r="G160" s="206">
        <v>6</v>
      </c>
      <c r="J160" s="204" t="s">
        <v>1473</v>
      </c>
      <c r="K160" s="233">
        <v>2</v>
      </c>
      <c r="L160" s="206">
        <v>5</v>
      </c>
      <c r="N160" s="230" t="s">
        <v>347</v>
      </c>
      <c r="O160" s="191">
        <v>9</v>
      </c>
    </row>
    <row r="161" spans="2:15" x14ac:dyDescent="0.2">
      <c r="B161" s="204" t="s">
        <v>1463</v>
      </c>
      <c r="C161" s="205" t="s">
        <v>1464</v>
      </c>
      <c r="D161" s="205" t="s">
        <v>1250</v>
      </c>
      <c r="E161" s="205" t="s">
        <v>1245</v>
      </c>
      <c r="F161" s="205">
        <v>5</v>
      </c>
      <c r="G161" s="206">
        <v>7</v>
      </c>
      <c r="J161" s="204" t="s">
        <v>1475</v>
      </c>
      <c r="K161" s="233">
        <v>9</v>
      </c>
      <c r="L161" s="206">
        <v>5</v>
      </c>
      <c r="N161" s="230" t="s">
        <v>348</v>
      </c>
      <c r="O161" s="191">
        <v>7</v>
      </c>
    </row>
    <row r="162" spans="2:15" x14ac:dyDescent="0.2">
      <c r="B162" s="204" t="s">
        <v>1465</v>
      </c>
      <c r="C162" s="205" t="s">
        <v>1466</v>
      </c>
      <c r="D162" s="205" t="s">
        <v>1253</v>
      </c>
      <c r="E162" s="205" t="s">
        <v>1245</v>
      </c>
      <c r="F162" s="205">
        <v>6</v>
      </c>
      <c r="G162" s="206">
        <v>5</v>
      </c>
      <c r="J162" s="204" t="s">
        <v>1477</v>
      </c>
      <c r="K162" s="233">
        <v>3</v>
      </c>
      <c r="L162" s="206">
        <v>4</v>
      </c>
      <c r="N162" s="230" t="s">
        <v>349</v>
      </c>
      <c r="O162" s="191">
        <v>6</v>
      </c>
    </row>
    <row r="163" spans="2:15" x14ac:dyDescent="0.2">
      <c r="B163" s="204" t="s">
        <v>1467</v>
      </c>
      <c r="C163" s="205" t="s">
        <v>1468</v>
      </c>
      <c r="D163" s="205" t="s">
        <v>1237</v>
      </c>
      <c r="E163" s="205" t="s">
        <v>1245</v>
      </c>
      <c r="F163" s="205">
        <v>4</v>
      </c>
      <c r="G163" s="206">
        <v>3</v>
      </c>
      <c r="J163" s="204" t="s">
        <v>1479</v>
      </c>
      <c r="K163" s="233">
        <v>1</v>
      </c>
      <c r="L163" s="206">
        <v>3</v>
      </c>
      <c r="N163" s="230" t="s">
        <v>350</v>
      </c>
      <c r="O163" s="191">
        <v>7</v>
      </c>
    </row>
    <row r="164" spans="2:15" x14ac:dyDescent="0.2">
      <c r="B164" s="204" t="s">
        <v>1469</v>
      </c>
      <c r="C164" s="205" t="s">
        <v>1470</v>
      </c>
      <c r="D164" s="205" t="s">
        <v>1237</v>
      </c>
      <c r="E164" s="205" t="s">
        <v>1245</v>
      </c>
      <c r="F164" s="205">
        <v>7</v>
      </c>
      <c r="G164" s="206">
        <v>3</v>
      </c>
      <c r="J164" s="204" t="s">
        <v>1481</v>
      </c>
      <c r="K164" s="233">
        <v>9</v>
      </c>
      <c r="L164" s="206">
        <v>7</v>
      </c>
      <c r="N164" s="230" t="s">
        <v>351</v>
      </c>
      <c r="O164" s="191">
        <v>7</v>
      </c>
    </row>
    <row r="165" spans="2:15" x14ac:dyDescent="0.2">
      <c r="B165" s="204" t="s">
        <v>1471</v>
      </c>
      <c r="C165" s="205" t="s">
        <v>1472</v>
      </c>
      <c r="D165" s="205" t="s">
        <v>1237</v>
      </c>
      <c r="E165" s="205" t="s">
        <v>1245</v>
      </c>
      <c r="F165" s="205">
        <v>3</v>
      </c>
      <c r="G165" s="206">
        <v>5</v>
      </c>
      <c r="J165" s="204" t="s">
        <v>1483</v>
      </c>
      <c r="K165" s="233">
        <v>5</v>
      </c>
      <c r="L165" s="206">
        <v>3</v>
      </c>
      <c r="N165" s="230" t="s">
        <v>352</v>
      </c>
      <c r="O165" s="191">
        <v>6</v>
      </c>
    </row>
    <row r="166" spans="2:15" x14ac:dyDescent="0.2">
      <c r="B166" s="204" t="s">
        <v>1473</v>
      </c>
      <c r="C166" s="205" t="s">
        <v>1474</v>
      </c>
      <c r="D166" s="205" t="s">
        <v>1238</v>
      </c>
      <c r="E166" s="205" t="s">
        <v>1245</v>
      </c>
      <c r="F166" s="205">
        <v>2</v>
      </c>
      <c r="G166" s="206">
        <v>5</v>
      </c>
      <c r="J166" s="204" t="s">
        <v>1485</v>
      </c>
      <c r="K166" s="233">
        <v>2</v>
      </c>
      <c r="L166" s="206">
        <v>3</v>
      </c>
      <c r="N166" s="230" t="s">
        <v>355</v>
      </c>
      <c r="O166" s="191">
        <v>3</v>
      </c>
    </row>
    <row r="167" spans="2:15" x14ac:dyDescent="0.2">
      <c r="B167" s="204" t="s">
        <v>1475</v>
      </c>
      <c r="C167" s="205" t="s">
        <v>1476</v>
      </c>
      <c r="D167" s="205" t="s">
        <v>1237</v>
      </c>
      <c r="E167" s="205" t="s">
        <v>1245</v>
      </c>
      <c r="F167" s="205">
        <v>9</v>
      </c>
      <c r="G167" s="206">
        <v>5</v>
      </c>
      <c r="J167" s="204" t="s">
        <v>1487</v>
      </c>
      <c r="K167" s="233">
        <v>9</v>
      </c>
      <c r="L167" s="206">
        <v>6</v>
      </c>
      <c r="N167" s="230" t="s">
        <v>356</v>
      </c>
      <c r="O167" s="191">
        <v>7</v>
      </c>
    </row>
    <row r="168" spans="2:15" ht="15" thickBot="1" x14ac:dyDescent="0.25">
      <c r="B168" s="204" t="s">
        <v>1477</v>
      </c>
      <c r="C168" s="205" t="s">
        <v>1478</v>
      </c>
      <c r="D168" s="205" t="s">
        <v>1237</v>
      </c>
      <c r="E168" s="205" t="s">
        <v>1245</v>
      </c>
      <c r="F168" s="205">
        <v>3</v>
      </c>
      <c r="G168" s="206">
        <v>4</v>
      </c>
      <c r="J168" s="208" t="s">
        <v>1489</v>
      </c>
      <c r="K168" s="234">
        <v>1</v>
      </c>
      <c r="L168" s="210">
        <v>3</v>
      </c>
      <c r="N168" s="230" t="s">
        <v>357</v>
      </c>
      <c r="O168" s="191">
        <v>6</v>
      </c>
    </row>
    <row r="169" spans="2:15" x14ac:dyDescent="0.2">
      <c r="B169" s="204" t="s">
        <v>1479</v>
      </c>
      <c r="C169" s="205" t="s">
        <v>1480</v>
      </c>
      <c r="D169" s="205" t="s">
        <v>1235</v>
      </c>
      <c r="E169" s="205" t="s">
        <v>1245</v>
      </c>
      <c r="F169" s="205">
        <v>1</v>
      </c>
      <c r="G169" s="206">
        <v>3</v>
      </c>
      <c r="J169"/>
      <c r="N169" s="230" t="s">
        <v>358</v>
      </c>
      <c r="O169" s="191">
        <v>5</v>
      </c>
    </row>
    <row r="170" spans="2:15" x14ac:dyDescent="0.2">
      <c r="B170" s="204" t="s">
        <v>1481</v>
      </c>
      <c r="C170" s="205" t="s">
        <v>1482</v>
      </c>
      <c r="D170" s="205" t="s">
        <v>1250</v>
      </c>
      <c r="E170" s="205" t="s">
        <v>1245</v>
      </c>
      <c r="F170" s="205">
        <v>9</v>
      </c>
      <c r="G170" s="206">
        <v>7</v>
      </c>
      <c r="J170"/>
      <c r="N170" s="230" t="s">
        <v>359</v>
      </c>
      <c r="O170" s="191">
        <v>1</v>
      </c>
    </row>
    <row r="171" spans="2:15" x14ac:dyDescent="0.2">
      <c r="B171" s="204" t="s">
        <v>1483</v>
      </c>
      <c r="C171" s="205" t="s">
        <v>1484</v>
      </c>
      <c r="D171" s="205" t="s">
        <v>1237</v>
      </c>
      <c r="E171" s="205" t="s">
        <v>1245</v>
      </c>
      <c r="F171" s="205">
        <v>5</v>
      </c>
      <c r="G171" s="206">
        <v>3</v>
      </c>
      <c r="N171" s="230" t="s">
        <v>360</v>
      </c>
      <c r="O171" s="191">
        <v>7</v>
      </c>
    </row>
    <row r="172" spans="2:15" x14ac:dyDescent="0.2">
      <c r="B172" s="204"/>
      <c r="C172" s="205"/>
      <c r="D172" s="205"/>
      <c r="E172" s="205"/>
      <c r="F172" s="205"/>
      <c r="G172" s="206"/>
      <c r="N172" s="230" t="s">
        <v>1625</v>
      </c>
      <c r="O172" s="191"/>
    </row>
    <row r="173" spans="2:15" x14ac:dyDescent="0.2">
      <c r="B173" s="204" t="s">
        <v>1485</v>
      </c>
      <c r="C173" s="205" t="s">
        <v>1486</v>
      </c>
      <c r="D173" s="205" t="s">
        <v>1237</v>
      </c>
      <c r="E173" s="205" t="s">
        <v>1245</v>
      </c>
      <c r="F173" s="205">
        <v>2</v>
      </c>
      <c r="G173" s="206">
        <v>3</v>
      </c>
      <c r="N173" s="230" t="s">
        <v>361</v>
      </c>
      <c r="O173" s="191">
        <v>7</v>
      </c>
    </row>
    <row r="174" spans="2:15" x14ac:dyDescent="0.2">
      <c r="B174" s="204" t="s">
        <v>1487</v>
      </c>
      <c r="C174" s="205" t="s">
        <v>1488</v>
      </c>
      <c r="D174" s="205" t="s">
        <v>1250</v>
      </c>
      <c r="E174" s="205" t="s">
        <v>1245</v>
      </c>
      <c r="F174" s="205">
        <v>9</v>
      </c>
      <c r="G174" s="206">
        <v>6</v>
      </c>
      <c r="N174" s="230" t="s">
        <v>362</v>
      </c>
      <c r="O174" s="191">
        <v>7</v>
      </c>
    </row>
    <row r="175" spans="2:15" ht="15" thickBot="1" x14ac:dyDescent="0.25">
      <c r="B175" s="208" t="s">
        <v>1489</v>
      </c>
      <c r="C175" s="209" t="s">
        <v>1490</v>
      </c>
      <c r="D175" s="209" t="s">
        <v>1235</v>
      </c>
      <c r="E175" s="209" t="s">
        <v>1245</v>
      </c>
      <c r="F175" s="209">
        <v>1</v>
      </c>
      <c r="G175" s="210">
        <v>3</v>
      </c>
      <c r="N175" s="230" t="s">
        <v>363</v>
      </c>
      <c r="O175" s="191">
        <v>2</v>
      </c>
    </row>
    <row r="176" spans="2:15" x14ac:dyDescent="0.2">
      <c r="N176" s="230" t="s">
        <v>364</v>
      </c>
      <c r="O176" s="191">
        <v>5</v>
      </c>
    </row>
    <row r="177" spans="2:15" ht="15" thickBot="1" x14ac:dyDescent="0.25">
      <c r="N177" s="230" t="s">
        <v>366</v>
      </c>
      <c r="O177" s="191">
        <v>7</v>
      </c>
    </row>
    <row r="178" spans="2:15" ht="44.25" customHeight="1" thickBot="1" x14ac:dyDescent="0.25">
      <c r="B178" s="375" t="s">
        <v>1491</v>
      </c>
      <c r="C178" s="376"/>
      <c r="D178" s="376"/>
      <c r="E178" s="376"/>
      <c r="F178" s="376"/>
      <c r="G178" s="376"/>
      <c r="H178" s="376"/>
      <c r="I178" s="377"/>
      <c r="N178" s="230" t="s">
        <v>1517</v>
      </c>
      <c r="O178" s="191">
        <v>1</v>
      </c>
    </row>
    <row r="179" spans="2:15" ht="24" x14ac:dyDescent="0.2">
      <c r="B179" s="211" t="s">
        <v>10</v>
      </c>
      <c r="C179" s="212" t="s">
        <v>11</v>
      </c>
      <c r="D179" s="213" t="s">
        <v>12</v>
      </c>
      <c r="E179" s="213" t="s">
        <v>1492</v>
      </c>
      <c r="F179" s="213" t="s">
        <v>14</v>
      </c>
      <c r="G179" s="214" t="s">
        <v>15</v>
      </c>
      <c r="H179" s="215" t="s">
        <v>1493</v>
      </c>
      <c r="I179" s="215" t="s">
        <v>1494</v>
      </c>
      <c r="N179" s="230" t="s">
        <v>1518</v>
      </c>
      <c r="O179" s="191"/>
    </row>
    <row r="180" spans="2:15" x14ac:dyDescent="0.2">
      <c r="B180" s="216" t="s">
        <v>1495</v>
      </c>
      <c r="C180" s="217"/>
      <c r="D180" s="218"/>
      <c r="E180" s="219"/>
      <c r="F180" s="219"/>
      <c r="G180" s="219"/>
      <c r="H180" s="219"/>
      <c r="I180" s="219" t="s">
        <v>40</v>
      </c>
      <c r="N180" s="230" t="s">
        <v>1519</v>
      </c>
      <c r="O180" s="191"/>
    </row>
    <row r="181" spans="2:15" x14ac:dyDescent="0.2">
      <c r="B181" s="220" t="s">
        <v>1246</v>
      </c>
      <c r="C181" s="217"/>
      <c r="D181" s="218"/>
      <c r="E181" s="219"/>
      <c r="F181" s="219"/>
      <c r="G181" s="219"/>
      <c r="H181" s="219"/>
      <c r="I181" s="219" t="s">
        <v>1496</v>
      </c>
      <c r="N181" s="230" t="s">
        <v>370</v>
      </c>
      <c r="O181" s="191">
        <v>8</v>
      </c>
    </row>
    <row r="182" spans="2:15" x14ac:dyDescent="0.2">
      <c r="B182" s="216" t="s">
        <v>1497</v>
      </c>
      <c r="C182" s="217"/>
      <c r="D182" s="218"/>
      <c r="E182" s="219"/>
      <c r="F182" s="219"/>
      <c r="G182" s="219"/>
      <c r="H182" s="219"/>
      <c r="I182" s="219" t="s">
        <v>40</v>
      </c>
      <c r="N182" s="230" t="s">
        <v>371</v>
      </c>
      <c r="O182" s="191">
        <v>6</v>
      </c>
    </row>
    <row r="183" spans="2:15" x14ac:dyDescent="0.2">
      <c r="B183" s="216" t="s">
        <v>1498</v>
      </c>
      <c r="C183" s="217"/>
      <c r="D183" s="218"/>
      <c r="E183" s="219"/>
      <c r="F183" s="219"/>
      <c r="G183" s="219"/>
      <c r="H183" s="219"/>
      <c r="I183" s="219" t="s">
        <v>40</v>
      </c>
      <c r="N183" s="230" t="s">
        <v>372</v>
      </c>
      <c r="O183" s="191">
        <v>5</v>
      </c>
    </row>
    <row r="184" spans="2:15" x14ac:dyDescent="0.2">
      <c r="B184" s="216" t="s">
        <v>1499</v>
      </c>
      <c r="C184" s="217"/>
      <c r="D184" s="218"/>
      <c r="E184" s="219"/>
      <c r="F184" s="219"/>
      <c r="G184" s="219"/>
      <c r="H184" s="219"/>
      <c r="I184" s="219" t="s">
        <v>40</v>
      </c>
      <c r="N184" s="230" t="s">
        <v>374</v>
      </c>
      <c r="O184" s="191">
        <v>8</v>
      </c>
    </row>
    <row r="185" spans="2:15" x14ac:dyDescent="0.2">
      <c r="B185" s="216" t="s">
        <v>1500</v>
      </c>
      <c r="C185" s="217"/>
      <c r="D185" s="218"/>
      <c r="E185" s="219"/>
      <c r="F185" s="219"/>
      <c r="G185" s="219"/>
      <c r="H185" s="219"/>
      <c r="I185" s="219" t="s">
        <v>40</v>
      </c>
      <c r="N185" s="230" t="s">
        <v>1520</v>
      </c>
      <c r="O185" s="191"/>
    </row>
    <row r="186" spans="2:15" ht="24.75" customHeight="1" x14ac:dyDescent="0.2">
      <c r="B186" s="216" t="s">
        <v>20</v>
      </c>
      <c r="C186" s="221">
        <v>1</v>
      </c>
      <c r="D186" s="218"/>
      <c r="E186" s="219"/>
      <c r="F186" s="219"/>
      <c r="G186" s="219" t="s">
        <v>21</v>
      </c>
      <c r="H186" s="219" t="s">
        <v>1496</v>
      </c>
      <c r="I186" s="219" t="s">
        <v>40</v>
      </c>
      <c r="N186" s="230" t="s">
        <v>375</v>
      </c>
      <c r="O186" s="191">
        <v>8</v>
      </c>
    </row>
    <row r="187" spans="2:15" ht="24.75" customHeight="1" x14ac:dyDescent="0.2">
      <c r="B187" s="220" t="s">
        <v>1501</v>
      </c>
      <c r="C187" s="217"/>
      <c r="D187" s="218"/>
      <c r="E187" s="219"/>
      <c r="F187" s="219"/>
      <c r="G187" s="219"/>
      <c r="H187" s="219"/>
      <c r="I187" s="219" t="s">
        <v>1496</v>
      </c>
      <c r="N187" s="230" t="s">
        <v>377</v>
      </c>
      <c r="O187" s="191">
        <v>9</v>
      </c>
    </row>
    <row r="188" spans="2:15" ht="24.75" customHeight="1" x14ac:dyDescent="0.2">
      <c r="B188" s="220" t="s">
        <v>1502</v>
      </c>
      <c r="C188" s="217"/>
      <c r="D188" s="218"/>
      <c r="E188" s="219"/>
      <c r="F188" s="219"/>
      <c r="G188" s="219"/>
      <c r="H188" s="219"/>
      <c r="I188" s="219" t="s">
        <v>1496</v>
      </c>
      <c r="N188" s="230" t="s">
        <v>380</v>
      </c>
      <c r="O188" s="191">
        <v>7</v>
      </c>
    </row>
    <row r="189" spans="2:15" ht="24.75" customHeight="1" x14ac:dyDescent="0.2">
      <c r="B189" s="220" t="s">
        <v>1503</v>
      </c>
      <c r="C189" s="217"/>
      <c r="D189" s="218"/>
      <c r="E189" s="219"/>
      <c r="F189" s="219"/>
      <c r="G189" s="219"/>
      <c r="H189" s="219"/>
      <c r="I189" s="219" t="s">
        <v>1496</v>
      </c>
      <c r="N189" s="230" t="s">
        <v>382</v>
      </c>
      <c r="O189" s="191">
        <v>7</v>
      </c>
    </row>
    <row r="190" spans="2:15" ht="24.75" customHeight="1" x14ac:dyDescent="0.2">
      <c r="B190" s="220" t="s">
        <v>1504</v>
      </c>
      <c r="C190" s="221">
        <v>1</v>
      </c>
      <c r="D190" s="218"/>
      <c r="E190" s="219"/>
      <c r="F190" s="219"/>
      <c r="G190" s="219" t="s">
        <v>21</v>
      </c>
      <c r="H190" s="219" t="s">
        <v>1496</v>
      </c>
      <c r="I190" s="219" t="s">
        <v>1496</v>
      </c>
      <c r="N190" s="230" t="s">
        <v>383</v>
      </c>
      <c r="O190" s="191">
        <v>7</v>
      </c>
    </row>
    <row r="191" spans="2:15" x14ac:dyDescent="0.2">
      <c r="B191" s="220" t="s">
        <v>33</v>
      </c>
      <c r="C191" s="221">
        <v>8</v>
      </c>
      <c r="D191" s="218"/>
      <c r="E191" s="219"/>
      <c r="F191" s="219"/>
      <c r="G191" s="219" t="s">
        <v>21</v>
      </c>
      <c r="H191" s="219"/>
      <c r="I191" s="219"/>
      <c r="N191" s="230" t="s">
        <v>384</v>
      </c>
      <c r="O191" s="191">
        <v>7</v>
      </c>
    </row>
    <row r="192" spans="2:15" x14ac:dyDescent="0.2">
      <c r="B192" s="220" t="s">
        <v>46</v>
      </c>
      <c r="C192" s="221">
        <v>6</v>
      </c>
      <c r="D192" s="218" t="s">
        <v>40</v>
      </c>
      <c r="E192" s="219"/>
      <c r="F192" s="219" t="s">
        <v>40</v>
      </c>
      <c r="G192" s="219" t="s">
        <v>41</v>
      </c>
      <c r="H192" s="219"/>
      <c r="I192" s="219"/>
      <c r="N192" s="230" t="s">
        <v>1521</v>
      </c>
      <c r="O192" s="191"/>
    </row>
    <row r="193" spans="2:15" x14ac:dyDescent="0.2">
      <c r="B193" s="220" t="s">
        <v>1505</v>
      </c>
      <c r="C193" s="221">
        <v>7</v>
      </c>
      <c r="D193" s="218"/>
      <c r="E193" s="219"/>
      <c r="F193" s="219"/>
      <c r="G193" s="219" t="s">
        <v>21</v>
      </c>
      <c r="H193" s="219"/>
      <c r="I193" s="219"/>
      <c r="N193" s="230" t="s">
        <v>388</v>
      </c>
      <c r="O193" s="191">
        <v>8</v>
      </c>
    </row>
    <row r="194" spans="2:15" x14ac:dyDescent="0.2">
      <c r="B194" s="220" t="s">
        <v>66</v>
      </c>
      <c r="C194" s="221">
        <v>7</v>
      </c>
      <c r="D194" s="218" t="s">
        <v>40</v>
      </c>
      <c r="E194" s="219"/>
      <c r="F194" s="219"/>
      <c r="G194" s="219" t="s">
        <v>63</v>
      </c>
      <c r="H194" s="219"/>
      <c r="I194" s="219"/>
      <c r="N194" s="230" t="s">
        <v>391</v>
      </c>
      <c r="O194" s="191">
        <v>6</v>
      </c>
    </row>
    <row r="195" spans="2:15" x14ac:dyDescent="0.2">
      <c r="B195" s="220" t="s">
        <v>71</v>
      </c>
      <c r="C195" s="221">
        <v>7</v>
      </c>
      <c r="D195" s="218" t="s">
        <v>40</v>
      </c>
      <c r="E195" s="219"/>
      <c r="F195" s="219"/>
      <c r="G195" s="219" t="s">
        <v>63</v>
      </c>
      <c r="H195" s="219"/>
      <c r="I195" s="219"/>
      <c r="N195" s="230" t="s">
        <v>1329</v>
      </c>
      <c r="O195" s="191"/>
    </row>
    <row r="196" spans="2:15" x14ac:dyDescent="0.2">
      <c r="B196" s="220" t="s">
        <v>84</v>
      </c>
      <c r="C196" s="221">
        <v>6</v>
      </c>
      <c r="D196" s="218" t="s">
        <v>40</v>
      </c>
      <c r="E196" s="219"/>
      <c r="F196" s="219"/>
      <c r="G196" s="219" t="s">
        <v>63</v>
      </c>
      <c r="H196" s="219"/>
      <c r="I196" s="219"/>
      <c r="N196" s="230" t="s">
        <v>393</v>
      </c>
      <c r="O196" s="191">
        <v>5</v>
      </c>
    </row>
    <row r="197" spans="2:15" x14ac:dyDescent="0.2">
      <c r="B197" s="220" t="s">
        <v>87</v>
      </c>
      <c r="C197" s="221">
        <v>5</v>
      </c>
      <c r="D197" s="218"/>
      <c r="E197" s="219" t="s">
        <v>40</v>
      </c>
      <c r="F197" s="219"/>
      <c r="G197" s="219" t="s">
        <v>85</v>
      </c>
      <c r="H197" s="219"/>
      <c r="I197" s="219"/>
      <c r="N197" s="230" t="s">
        <v>395</v>
      </c>
      <c r="O197" s="191">
        <v>2</v>
      </c>
    </row>
    <row r="198" spans="2:15" x14ac:dyDescent="0.2">
      <c r="B198" s="220" t="s">
        <v>91</v>
      </c>
      <c r="C198" s="221">
        <v>6</v>
      </c>
      <c r="D198" s="218" t="s">
        <v>40</v>
      </c>
      <c r="E198" s="219"/>
      <c r="F198" s="219"/>
      <c r="G198" s="219" t="s">
        <v>63</v>
      </c>
      <c r="H198" s="219"/>
      <c r="I198" s="219"/>
      <c r="N198" s="230" t="s">
        <v>1522</v>
      </c>
      <c r="O198" s="191">
        <v>6</v>
      </c>
    </row>
    <row r="199" spans="2:15" x14ac:dyDescent="0.2">
      <c r="B199" s="220" t="s">
        <v>94</v>
      </c>
      <c r="C199" s="221">
        <v>5</v>
      </c>
      <c r="D199" s="218"/>
      <c r="E199" s="219" t="s">
        <v>40</v>
      </c>
      <c r="F199" s="219"/>
      <c r="G199" s="219" t="s">
        <v>85</v>
      </c>
      <c r="H199" s="219"/>
      <c r="I199" s="219"/>
      <c r="N199" s="230" t="s">
        <v>399</v>
      </c>
      <c r="O199" s="191">
        <v>5</v>
      </c>
    </row>
    <row r="200" spans="2:15" x14ac:dyDescent="0.2">
      <c r="B200" s="220" t="s">
        <v>96</v>
      </c>
      <c r="C200" s="221">
        <v>5</v>
      </c>
      <c r="D200" s="218"/>
      <c r="E200" s="219"/>
      <c r="F200" s="219"/>
      <c r="G200" s="219" t="s">
        <v>21</v>
      </c>
      <c r="H200" s="219"/>
      <c r="I200" s="219"/>
      <c r="N200" s="230" t="s">
        <v>401</v>
      </c>
      <c r="O200" s="191">
        <v>7</v>
      </c>
    </row>
    <row r="201" spans="2:15" x14ac:dyDescent="0.2">
      <c r="B201" s="220" t="s">
        <v>97</v>
      </c>
      <c r="C201" s="221">
        <v>7</v>
      </c>
      <c r="D201" s="218" t="s">
        <v>40</v>
      </c>
      <c r="E201" s="219"/>
      <c r="F201" s="219" t="s">
        <v>40</v>
      </c>
      <c r="G201" s="219" t="s">
        <v>41</v>
      </c>
      <c r="H201" s="219"/>
      <c r="I201" s="219"/>
      <c r="N201" s="230" t="s">
        <v>1523</v>
      </c>
      <c r="O201" s="191"/>
    </row>
    <row r="202" spans="2:15" x14ac:dyDescent="0.2">
      <c r="B202" s="222" t="s">
        <v>90</v>
      </c>
      <c r="C202" s="221">
        <v>6</v>
      </c>
      <c r="D202" s="218" t="s">
        <v>40</v>
      </c>
      <c r="E202" s="219" t="s">
        <v>40</v>
      </c>
      <c r="F202" s="219"/>
      <c r="G202" s="219" t="s">
        <v>21</v>
      </c>
      <c r="H202" s="219"/>
      <c r="I202" s="219"/>
      <c r="N202" s="230" t="s">
        <v>404</v>
      </c>
      <c r="O202" s="191">
        <v>7</v>
      </c>
    </row>
    <row r="203" spans="2:15" x14ac:dyDescent="0.2">
      <c r="B203" s="220" t="s">
        <v>103</v>
      </c>
      <c r="C203" s="221">
        <v>8</v>
      </c>
      <c r="D203" s="218" t="s">
        <v>40</v>
      </c>
      <c r="E203" s="219"/>
      <c r="F203" s="219"/>
      <c r="G203" s="219" t="s">
        <v>63</v>
      </c>
      <c r="H203" s="219"/>
      <c r="I203" s="219"/>
      <c r="N203" s="230" t="s">
        <v>405</v>
      </c>
      <c r="O203" s="191">
        <v>7</v>
      </c>
    </row>
    <row r="204" spans="2:15" x14ac:dyDescent="0.2">
      <c r="B204" s="220" t="s">
        <v>104</v>
      </c>
      <c r="C204" s="221">
        <v>7</v>
      </c>
      <c r="D204" s="218"/>
      <c r="E204" s="219"/>
      <c r="F204" s="219"/>
      <c r="G204" s="219" t="s">
        <v>21</v>
      </c>
      <c r="H204" s="219"/>
      <c r="I204" s="219"/>
      <c r="N204" s="230" t="s">
        <v>406</v>
      </c>
      <c r="O204" s="191">
        <v>7</v>
      </c>
    </row>
    <row r="205" spans="2:15" x14ac:dyDescent="0.2">
      <c r="B205" s="220" t="s">
        <v>107</v>
      </c>
      <c r="C205" s="221">
        <v>1</v>
      </c>
      <c r="D205" s="218"/>
      <c r="E205" s="219"/>
      <c r="F205" s="219"/>
      <c r="G205" s="219" t="s">
        <v>21</v>
      </c>
      <c r="H205" s="219" t="s">
        <v>1496</v>
      </c>
      <c r="I205" s="219" t="s">
        <v>40</v>
      </c>
      <c r="N205" s="230" t="s">
        <v>407</v>
      </c>
      <c r="O205" s="191">
        <v>2</v>
      </c>
    </row>
    <row r="206" spans="2:15" x14ac:dyDescent="0.2">
      <c r="B206" s="220" t="s">
        <v>108</v>
      </c>
      <c r="C206" s="221">
        <v>6</v>
      </c>
      <c r="D206" s="218"/>
      <c r="E206" s="219"/>
      <c r="F206" s="219"/>
      <c r="G206" s="219" t="s">
        <v>21</v>
      </c>
      <c r="H206" s="219"/>
      <c r="I206" s="219"/>
      <c r="N206" s="230" t="s">
        <v>409</v>
      </c>
      <c r="O206" s="191">
        <v>6</v>
      </c>
    </row>
    <row r="207" spans="2:15" x14ac:dyDescent="0.2">
      <c r="B207" s="220" t="s">
        <v>111</v>
      </c>
      <c r="C207" s="221">
        <v>2</v>
      </c>
      <c r="D207" s="218" t="s">
        <v>40</v>
      </c>
      <c r="E207" s="219"/>
      <c r="F207" s="219"/>
      <c r="G207" s="219" t="s">
        <v>63</v>
      </c>
      <c r="H207" s="219"/>
      <c r="I207" s="219"/>
      <c r="N207" s="230" t="s">
        <v>411</v>
      </c>
      <c r="O207" s="191">
        <v>6</v>
      </c>
    </row>
    <row r="208" spans="2:15" x14ac:dyDescent="0.2">
      <c r="B208" s="220" t="s">
        <v>112</v>
      </c>
      <c r="C208" s="221">
        <v>8</v>
      </c>
      <c r="D208" s="218" t="s">
        <v>40</v>
      </c>
      <c r="E208" s="219"/>
      <c r="F208" s="219"/>
      <c r="G208" s="219" t="s">
        <v>63</v>
      </c>
      <c r="H208" s="219"/>
      <c r="I208" s="219"/>
      <c r="N208" s="230" t="s">
        <v>413</v>
      </c>
      <c r="O208" s="191">
        <v>5</v>
      </c>
    </row>
    <row r="209" spans="2:15" x14ac:dyDescent="0.2">
      <c r="B209" s="220" t="s">
        <v>115</v>
      </c>
      <c r="C209" s="221">
        <v>7</v>
      </c>
      <c r="D209" s="218" t="s">
        <v>40</v>
      </c>
      <c r="E209" s="219"/>
      <c r="F209" s="219"/>
      <c r="G209" s="219" t="s">
        <v>63</v>
      </c>
      <c r="H209" s="219"/>
      <c r="I209" s="219"/>
      <c r="N209" s="230" t="s">
        <v>69</v>
      </c>
      <c r="O209" s="191" t="s">
        <v>1524</v>
      </c>
    </row>
    <row r="210" spans="2:15" x14ac:dyDescent="0.2">
      <c r="B210" s="220" t="s">
        <v>116</v>
      </c>
      <c r="C210" s="221">
        <v>6</v>
      </c>
      <c r="D210" s="218"/>
      <c r="E210" s="219"/>
      <c r="F210" s="219"/>
      <c r="G210" s="219" t="s">
        <v>21</v>
      </c>
      <c r="H210" s="219"/>
      <c r="I210" s="219"/>
      <c r="N210" s="230" t="s">
        <v>415</v>
      </c>
      <c r="O210" s="191">
        <v>8</v>
      </c>
    </row>
    <row r="211" spans="2:15" x14ac:dyDescent="0.2">
      <c r="B211" s="220" t="s">
        <v>121</v>
      </c>
      <c r="C211" s="221">
        <v>8</v>
      </c>
      <c r="D211" s="218"/>
      <c r="E211" s="219"/>
      <c r="F211" s="219"/>
      <c r="G211" s="219" t="s">
        <v>21</v>
      </c>
      <c r="H211" s="219"/>
      <c r="I211" s="219"/>
      <c r="N211" s="230" t="s">
        <v>418</v>
      </c>
      <c r="O211" s="191">
        <v>3</v>
      </c>
    </row>
    <row r="212" spans="2:15" x14ac:dyDescent="0.2">
      <c r="B212" s="220" t="s">
        <v>1506</v>
      </c>
      <c r="C212" s="217"/>
      <c r="D212" s="218"/>
      <c r="E212" s="219"/>
      <c r="F212" s="219"/>
      <c r="G212" s="219" t="s">
        <v>21</v>
      </c>
      <c r="H212" s="219"/>
      <c r="I212" s="219" t="s">
        <v>40</v>
      </c>
      <c r="N212" s="230" t="s">
        <v>420</v>
      </c>
      <c r="O212" s="191">
        <v>7</v>
      </c>
    </row>
    <row r="213" spans="2:15" x14ac:dyDescent="0.2">
      <c r="B213" s="220" t="s">
        <v>122</v>
      </c>
      <c r="C213" s="221">
        <v>6</v>
      </c>
      <c r="D213" s="218"/>
      <c r="E213" s="219"/>
      <c r="F213" s="219"/>
      <c r="G213" s="219" t="s">
        <v>21</v>
      </c>
      <c r="H213" s="219"/>
      <c r="I213" s="219"/>
      <c r="N213" s="230" t="s">
        <v>421</v>
      </c>
      <c r="O213" s="191">
        <v>5</v>
      </c>
    </row>
    <row r="214" spans="2:15" x14ac:dyDescent="0.2">
      <c r="B214" s="220" t="s">
        <v>126</v>
      </c>
      <c r="C214" s="221">
        <v>1</v>
      </c>
      <c r="D214" s="218" t="s">
        <v>40</v>
      </c>
      <c r="E214" s="219"/>
      <c r="F214" s="219"/>
      <c r="G214" s="219" t="s">
        <v>63</v>
      </c>
      <c r="H214" s="219"/>
      <c r="I214" s="219"/>
      <c r="N214" s="230" t="s">
        <v>422</v>
      </c>
      <c r="O214" s="191">
        <v>5</v>
      </c>
    </row>
    <row r="215" spans="2:15" x14ac:dyDescent="0.2">
      <c r="B215" s="220" t="s">
        <v>128</v>
      </c>
      <c r="C215" s="221">
        <v>7</v>
      </c>
      <c r="D215" s="218"/>
      <c r="E215" s="219"/>
      <c r="F215" s="219"/>
      <c r="G215" s="219" t="s">
        <v>21</v>
      </c>
      <c r="H215" s="219"/>
      <c r="I215" s="219"/>
      <c r="N215" s="230" t="s">
        <v>423</v>
      </c>
      <c r="O215" s="191">
        <v>9</v>
      </c>
    </row>
    <row r="216" spans="2:15" x14ac:dyDescent="0.2">
      <c r="B216" s="220" t="s">
        <v>129</v>
      </c>
      <c r="C216" s="221">
        <v>8</v>
      </c>
      <c r="D216" s="218" t="s">
        <v>40</v>
      </c>
      <c r="E216" s="219"/>
      <c r="F216" s="219"/>
      <c r="G216" s="219" t="s">
        <v>63</v>
      </c>
      <c r="H216" s="219"/>
      <c r="I216" s="219"/>
      <c r="N216" s="230" t="s">
        <v>424</v>
      </c>
      <c r="O216" s="191">
        <v>7</v>
      </c>
    </row>
    <row r="217" spans="2:15" x14ac:dyDescent="0.2">
      <c r="B217" s="220" t="s">
        <v>16</v>
      </c>
      <c r="C217" s="221">
        <v>5</v>
      </c>
      <c r="D217" s="218" t="s">
        <v>40</v>
      </c>
      <c r="E217" s="219"/>
      <c r="F217" s="219"/>
      <c r="G217" s="219" t="s">
        <v>63</v>
      </c>
      <c r="H217" s="219"/>
      <c r="I217" s="219"/>
      <c r="N217" s="230" t="s">
        <v>425</v>
      </c>
      <c r="O217" s="191">
        <v>8</v>
      </c>
    </row>
    <row r="218" spans="2:15" x14ac:dyDescent="0.2">
      <c r="B218" s="220" t="s">
        <v>131</v>
      </c>
      <c r="C218" s="221">
        <v>7</v>
      </c>
      <c r="D218" s="218"/>
      <c r="E218" s="219"/>
      <c r="F218" s="219"/>
      <c r="G218" s="219" t="s">
        <v>21</v>
      </c>
      <c r="H218" s="219"/>
      <c r="I218" s="219"/>
      <c r="N218" s="230" t="s">
        <v>426</v>
      </c>
      <c r="O218" s="191">
        <v>3</v>
      </c>
    </row>
    <row r="219" spans="2:15" x14ac:dyDescent="0.2">
      <c r="B219" s="220" t="s">
        <v>1507</v>
      </c>
      <c r="C219" s="217"/>
      <c r="D219" s="218" t="s">
        <v>40</v>
      </c>
      <c r="E219" s="219"/>
      <c r="F219" s="219"/>
      <c r="G219" s="219" t="s">
        <v>63</v>
      </c>
      <c r="H219" s="219"/>
      <c r="I219" s="219"/>
      <c r="N219" s="230" t="s">
        <v>428</v>
      </c>
      <c r="O219" s="191">
        <v>7</v>
      </c>
    </row>
    <row r="220" spans="2:15" x14ac:dyDescent="0.2">
      <c r="B220" s="220" t="s">
        <v>134</v>
      </c>
      <c r="C220" s="221">
        <v>3</v>
      </c>
      <c r="D220" s="218"/>
      <c r="E220" s="219" t="s">
        <v>40</v>
      </c>
      <c r="F220" s="219"/>
      <c r="G220" s="219" t="s">
        <v>85</v>
      </c>
      <c r="H220" s="219"/>
      <c r="I220" s="219"/>
      <c r="N220" s="230" t="s">
        <v>430</v>
      </c>
      <c r="O220" s="191">
        <v>7</v>
      </c>
    </row>
    <row r="221" spans="2:15" x14ac:dyDescent="0.2">
      <c r="B221" s="220" t="s">
        <v>138</v>
      </c>
      <c r="C221" s="221">
        <v>7</v>
      </c>
      <c r="D221" s="218" t="s">
        <v>40</v>
      </c>
      <c r="E221" s="219"/>
      <c r="F221" s="219"/>
      <c r="G221" s="219" t="s">
        <v>63</v>
      </c>
      <c r="H221" s="219"/>
      <c r="I221" s="219"/>
      <c r="N221" s="230" t="s">
        <v>1335</v>
      </c>
      <c r="O221" s="191"/>
    </row>
    <row r="222" spans="2:15" x14ac:dyDescent="0.2">
      <c r="B222" s="220" t="s">
        <v>139</v>
      </c>
      <c r="C222" s="221">
        <v>1</v>
      </c>
      <c r="D222" s="218"/>
      <c r="E222" s="219"/>
      <c r="F222" s="219"/>
      <c r="G222" s="219" t="s">
        <v>21</v>
      </c>
      <c r="H222" s="219"/>
      <c r="I222" s="219" t="s">
        <v>40</v>
      </c>
      <c r="N222" s="230" t="s">
        <v>432</v>
      </c>
      <c r="O222" s="191">
        <v>5</v>
      </c>
    </row>
    <row r="223" spans="2:15" x14ac:dyDescent="0.2">
      <c r="B223" s="220" t="s">
        <v>141</v>
      </c>
      <c r="C223" s="221">
        <v>7</v>
      </c>
      <c r="D223" s="218" t="s">
        <v>40</v>
      </c>
      <c r="E223" s="219"/>
      <c r="F223" s="219"/>
      <c r="G223" s="219" t="s">
        <v>63</v>
      </c>
      <c r="H223" s="219"/>
      <c r="I223" s="219"/>
      <c r="N223" s="230" t="s">
        <v>435</v>
      </c>
      <c r="O223" s="191">
        <v>5</v>
      </c>
    </row>
    <row r="224" spans="2:15" x14ac:dyDescent="0.2">
      <c r="B224" s="220" t="s">
        <v>142</v>
      </c>
      <c r="C224" s="221">
        <v>9</v>
      </c>
      <c r="D224" s="218"/>
      <c r="E224" s="219"/>
      <c r="F224" s="219"/>
      <c r="G224" s="219" t="s">
        <v>21</v>
      </c>
      <c r="H224" s="219"/>
      <c r="I224" s="219"/>
      <c r="N224" s="230" t="s">
        <v>436</v>
      </c>
      <c r="O224" s="191">
        <v>7</v>
      </c>
    </row>
    <row r="225" spans="2:15" x14ac:dyDescent="0.2">
      <c r="B225" s="220" t="s">
        <v>143</v>
      </c>
      <c r="C225" s="221">
        <v>4</v>
      </c>
      <c r="D225" s="218"/>
      <c r="E225" s="219" t="s">
        <v>40</v>
      </c>
      <c r="F225" s="219"/>
      <c r="G225" s="219" t="s">
        <v>85</v>
      </c>
      <c r="H225" s="219"/>
      <c r="I225" s="219"/>
      <c r="N225" s="230" t="s">
        <v>438</v>
      </c>
      <c r="O225" s="191">
        <v>2</v>
      </c>
    </row>
    <row r="226" spans="2:15" x14ac:dyDescent="0.2">
      <c r="B226" s="220" t="s">
        <v>145</v>
      </c>
      <c r="C226" s="221">
        <v>9</v>
      </c>
      <c r="D226" s="218"/>
      <c r="E226" s="219"/>
      <c r="F226" s="219"/>
      <c r="G226" s="219" t="s">
        <v>21</v>
      </c>
      <c r="H226" s="219"/>
      <c r="I226" s="219"/>
      <c r="N226" s="230" t="s">
        <v>440</v>
      </c>
      <c r="O226" s="191">
        <v>4</v>
      </c>
    </row>
    <row r="227" spans="2:15" x14ac:dyDescent="0.2">
      <c r="B227" s="220" t="s">
        <v>146</v>
      </c>
      <c r="C227" s="221">
        <v>4</v>
      </c>
      <c r="D227" s="218" t="s">
        <v>40</v>
      </c>
      <c r="E227" s="219"/>
      <c r="F227" s="219" t="s">
        <v>40</v>
      </c>
      <c r="G227" s="219" t="s">
        <v>41</v>
      </c>
      <c r="H227" s="219"/>
      <c r="I227" s="219"/>
      <c r="N227" s="230" t="s">
        <v>441</v>
      </c>
      <c r="O227" s="191">
        <v>9</v>
      </c>
    </row>
    <row r="228" spans="2:15" x14ac:dyDescent="0.2">
      <c r="B228" s="220" t="s">
        <v>148</v>
      </c>
      <c r="C228" s="221">
        <v>7</v>
      </c>
      <c r="D228" s="218"/>
      <c r="E228" s="219"/>
      <c r="F228" s="219"/>
      <c r="G228" s="219" t="s">
        <v>21</v>
      </c>
      <c r="H228" s="219"/>
      <c r="I228" s="219"/>
      <c r="N228" s="230" t="s">
        <v>443</v>
      </c>
      <c r="O228" s="191">
        <v>7</v>
      </c>
    </row>
    <row r="229" spans="2:15" x14ac:dyDescent="0.2">
      <c r="B229" s="220" t="s">
        <v>149</v>
      </c>
      <c r="C229" s="221">
        <v>7</v>
      </c>
      <c r="D229" s="218" t="s">
        <v>40</v>
      </c>
      <c r="E229" s="219"/>
      <c r="F229" s="219"/>
      <c r="G229" s="219" t="s">
        <v>63</v>
      </c>
      <c r="H229" s="219"/>
      <c r="I229" s="219"/>
      <c r="N229" s="230" t="s">
        <v>444</v>
      </c>
      <c r="O229" s="191">
        <v>5</v>
      </c>
    </row>
    <row r="230" spans="2:15" x14ac:dyDescent="0.2">
      <c r="B230" s="220" t="s">
        <v>150</v>
      </c>
      <c r="C230" s="221">
        <v>8</v>
      </c>
      <c r="D230" s="218"/>
      <c r="E230" s="219"/>
      <c r="F230" s="219"/>
      <c r="G230" s="219" t="s">
        <v>21</v>
      </c>
      <c r="H230" s="219" t="s">
        <v>40</v>
      </c>
      <c r="I230" s="219"/>
      <c r="N230" s="230" t="s">
        <v>1525</v>
      </c>
      <c r="O230" s="191"/>
    </row>
    <row r="231" spans="2:15" x14ac:dyDescent="0.2">
      <c r="B231" s="220" t="s">
        <v>151</v>
      </c>
      <c r="C231" s="221">
        <v>4</v>
      </c>
      <c r="D231" s="218" t="s">
        <v>40</v>
      </c>
      <c r="E231" s="219"/>
      <c r="F231" s="219"/>
      <c r="G231" s="219" t="s">
        <v>63</v>
      </c>
      <c r="H231" s="219"/>
      <c r="I231" s="219"/>
      <c r="N231" s="230" t="s">
        <v>445</v>
      </c>
      <c r="O231" s="191">
        <v>2</v>
      </c>
    </row>
    <row r="232" spans="2:15" x14ac:dyDescent="0.2">
      <c r="B232" s="220" t="s">
        <v>152</v>
      </c>
      <c r="C232" s="221">
        <v>6</v>
      </c>
      <c r="D232" s="218"/>
      <c r="E232" s="219"/>
      <c r="F232" s="219"/>
      <c r="G232" s="219" t="s">
        <v>21</v>
      </c>
      <c r="H232" s="219"/>
      <c r="I232" s="219"/>
      <c r="N232" s="230" t="s">
        <v>446</v>
      </c>
      <c r="O232" s="191">
        <v>7</v>
      </c>
    </row>
    <row r="233" spans="2:15" x14ac:dyDescent="0.2">
      <c r="B233" s="220" t="s">
        <v>153</v>
      </c>
      <c r="C233" s="221">
        <v>5</v>
      </c>
      <c r="D233" s="218"/>
      <c r="E233" s="219"/>
      <c r="F233" s="219"/>
      <c r="G233" s="219" t="s">
        <v>21</v>
      </c>
      <c r="H233" s="219"/>
      <c r="I233" s="219"/>
      <c r="N233" s="230" t="s">
        <v>447</v>
      </c>
      <c r="O233" s="191">
        <v>5</v>
      </c>
    </row>
    <row r="234" spans="2:15" x14ac:dyDescent="0.2">
      <c r="B234" s="220" t="s">
        <v>156</v>
      </c>
      <c r="C234" s="221">
        <v>8</v>
      </c>
      <c r="D234" s="218"/>
      <c r="E234" s="219"/>
      <c r="F234" s="219"/>
      <c r="G234" s="219" t="s">
        <v>21</v>
      </c>
      <c r="H234" s="219"/>
      <c r="I234" s="219"/>
      <c r="N234" s="230" t="s">
        <v>448</v>
      </c>
      <c r="O234" s="191">
        <v>8</v>
      </c>
    </row>
    <row r="235" spans="2:15" x14ac:dyDescent="0.2">
      <c r="B235" s="220" t="s">
        <v>157</v>
      </c>
      <c r="C235" s="221">
        <v>7</v>
      </c>
      <c r="D235" s="218"/>
      <c r="E235" s="219" t="s">
        <v>40</v>
      </c>
      <c r="F235" s="219"/>
      <c r="G235" s="219" t="s">
        <v>85</v>
      </c>
      <c r="H235" s="219"/>
      <c r="I235" s="219"/>
      <c r="N235" s="230" t="s">
        <v>449</v>
      </c>
      <c r="O235" s="191">
        <v>4</v>
      </c>
    </row>
    <row r="236" spans="2:15" x14ac:dyDescent="0.2">
      <c r="B236" s="220" t="s">
        <v>159</v>
      </c>
      <c r="C236" s="221">
        <v>7</v>
      </c>
      <c r="D236" s="218" t="s">
        <v>40</v>
      </c>
      <c r="E236" s="219"/>
      <c r="F236" s="219"/>
      <c r="G236" s="219" t="s">
        <v>63</v>
      </c>
      <c r="H236" s="219"/>
      <c r="I236" s="219"/>
      <c r="N236" s="230" t="s">
        <v>450</v>
      </c>
      <c r="O236" s="191">
        <v>6</v>
      </c>
    </row>
    <row r="237" spans="2:15" x14ac:dyDescent="0.2">
      <c r="B237" s="220" t="s">
        <v>161</v>
      </c>
      <c r="C237" s="221">
        <v>6</v>
      </c>
      <c r="D237" s="218"/>
      <c r="E237" s="219"/>
      <c r="F237" s="219"/>
      <c r="G237" s="219" t="s">
        <v>21</v>
      </c>
      <c r="H237" s="219"/>
      <c r="I237" s="219"/>
      <c r="N237" s="230" t="s">
        <v>451</v>
      </c>
      <c r="O237" s="191">
        <v>5</v>
      </c>
    </row>
    <row r="238" spans="2:15" x14ac:dyDescent="0.2">
      <c r="B238" s="220" t="s">
        <v>162</v>
      </c>
      <c r="C238" s="221">
        <v>7</v>
      </c>
      <c r="D238" s="218"/>
      <c r="E238" s="219"/>
      <c r="F238" s="219"/>
      <c r="G238" s="219" t="s">
        <v>21</v>
      </c>
      <c r="H238" s="219"/>
      <c r="I238" s="219"/>
      <c r="N238" s="230" t="s">
        <v>453</v>
      </c>
      <c r="O238" s="191">
        <v>8</v>
      </c>
    </row>
    <row r="239" spans="2:15" x14ac:dyDescent="0.2">
      <c r="B239" s="220" t="s">
        <v>164</v>
      </c>
      <c r="C239" s="221">
        <v>7</v>
      </c>
      <c r="D239" s="218"/>
      <c r="E239" s="219"/>
      <c r="F239" s="219"/>
      <c r="G239" s="219" t="s">
        <v>21</v>
      </c>
      <c r="H239" s="219"/>
      <c r="I239" s="219"/>
      <c r="N239" s="230" t="s">
        <v>454</v>
      </c>
      <c r="O239" s="191">
        <v>8</v>
      </c>
    </row>
    <row r="240" spans="2:15" x14ac:dyDescent="0.2">
      <c r="B240" s="220" t="s">
        <v>1508</v>
      </c>
      <c r="C240" s="217"/>
      <c r="D240" s="218"/>
      <c r="E240" s="219"/>
      <c r="F240" s="219"/>
      <c r="G240" s="219" t="s">
        <v>21</v>
      </c>
      <c r="H240" s="219"/>
      <c r="I240" s="219" t="s">
        <v>1496</v>
      </c>
      <c r="N240" s="230" t="s">
        <v>455</v>
      </c>
      <c r="O240" s="191">
        <v>8</v>
      </c>
    </row>
    <row r="241" spans="2:15" x14ac:dyDescent="0.2">
      <c r="B241" s="220" t="s">
        <v>1509</v>
      </c>
      <c r="C241" s="217"/>
      <c r="D241" s="218"/>
      <c r="E241" s="219"/>
      <c r="F241" s="219"/>
      <c r="G241" s="219" t="s">
        <v>21</v>
      </c>
      <c r="H241" s="219"/>
      <c r="I241" s="219"/>
      <c r="N241" s="230" t="s">
        <v>456</v>
      </c>
      <c r="O241" s="191">
        <v>7</v>
      </c>
    </row>
    <row r="242" spans="2:15" x14ac:dyDescent="0.2">
      <c r="B242" s="220" t="s">
        <v>1510</v>
      </c>
      <c r="C242" s="217"/>
      <c r="D242" s="218"/>
      <c r="E242" s="219"/>
      <c r="F242" s="219"/>
      <c r="G242" s="219" t="s">
        <v>21</v>
      </c>
      <c r="H242" s="219"/>
      <c r="I242" s="219"/>
      <c r="N242" s="230" t="s">
        <v>457</v>
      </c>
      <c r="O242" s="191">
        <v>7</v>
      </c>
    </row>
    <row r="243" spans="2:15" x14ac:dyDescent="0.2">
      <c r="B243" s="220" t="s">
        <v>165</v>
      </c>
      <c r="C243" s="221">
        <v>2</v>
      </c>
      <c r="D243" s="218"/>
      <c r="E243" s="219" t="s">
        <v>40</v>
      </c>
      <c r="F243" s="219"/>
      <c r="G243" s="219" t="s">
        <v>85</v>
      </c>
      <c r="H243" s="219"/>
      <c r="I243" s="219"/>
      <c r="N243" s="230" t="s">
        <v>458</v>
      </c>
      <c r="O243" s="191">
        <v>7</v>
      </c>
    </row>
    <row r="244" spans="2:15" x14ac:dyDescent="0.2">
      <c r="B244" s="220" t="s">
        <v>166</v>
      </c>
      <c r="C244" s="221">
        <v>7</v>
      </c>
      <c r="D244" s="218" t="s">
        <v>40</v>
      </c>
      <c r="E244" s="219"/>
      <c r="F244" s="219"/>
      <c r="G244" s="219" t="s">
        <v>63</v>
      </c>
      <c r="H244" s="219"/>
      <c r="I244" s="219"/>
      <c r="N244" s="230" t="s">
        <v>459</v>
      </c>
      <c r="O244" s="191">
        <v>9</v>
      </c>
    </row>
    <row r="245" spans="2:15" x14ac:dyDescent="0.2">
      <c r="B245" s="220" t="s">
        <v>167</v>
      </c>
      <c r="C245" s="221">
        <v>6</v>
      </c>
      <c r="D245" s="218" t="s">
        <v>40</v>
      </c>
      <c r="E245" s="219"/>
      <c r="F245" s="219"/>
      <c r="G245" s="219" t="s">
        <v>63</v>
      </c>
      <c r="H245" s="219"/>
      <c r="I245" s="219"/>
      <c r="N245" s="230" t="s">
        <v>460</v>
      </c>
      <c r="O245" s="191">
        <v>7</v>
      </c>
    </row>
    <row r="246" spans="2:15" x14ac:dyDescent="0.2">
      <c r="B246" s="220" t="s">
        <v>168</v>
      </c>
      <c r="C246" s="221">
        <v>7</v>
      </c>
      <c r="D246" s="218"/>
      <c r="E246" s="219"/>
      <c r="F246" s="219"/>
      <c r="G246" s="219" t="s">
        <v>21</v>
      </c>
      <c r="H246" s="219"/>
      <c r="I246" s="219"/>
      <c r="N246" s="230" t="s">
        <v>461</v>
      </c>
      <c r="O246" s="191">
        <v>5</v>
      </c>
    </row>
    <row r="247" spans="2:15" x14ac:dyDescent="0.2">
      <c r="B247" s="220" t="s">
        <v>169</v>
      </c>
      <c r="C247" s="221">
        <v>7</v>
      </c>
      <c r="D247" s="218"/>
      <c r="E247" s="219"/>
      <c r="F247" s="219"/>
      <c r="G247" s="219" t="s">
        <v>21</v>
      </c>
      <c r="H247" s="219"/>
      <c r="I247" s="219"/>
      <c r="N247" s="230" t="s">
        <v>462</v>
      </c>
      <c r="O247" s="191">
        <v>3</v>
      </c>
    </row>
    <row r="248" spans="2:15" x14ac:dyDescent="0.2">
      <c r="B248" s="220" t="s">
        <v>170</v>
      </c>
      <c r="C248" s="221">
        <v>7</v>
      </c>
      <c r="D248" s="218" t="s">
        <v>40</v>
      </c>
      <c r="E248" s="219" t="s">
        <v>40</v>
      </c>
      <c r="F248" s="219"/>
      <c r="G248" s="219" t="s">
        <v>85</v>
      </c>
      <c r="H248" s="219"/>
      <c r="I248" s="219"/>
      <c r="N248" s="230" t="s">
        <v>463</v>
      </c>
      <c r="O248" s="191">
        <v>4</v>
      </c>
    </row>
    <row r="249" spans="2:15" x14ac:dyDescent="0.2">
      <c r="B249" s="220" t="s">
        <v>171</v>
      </c>
      <c r="C249" s="221">
        <v>8</v>
      </c>
      <c r="D249" s="218" t="s">
        <v>40</v>
      </c>
      <c r="E249" s="219"/>
      <c r="F249" s="219" t="s">
        <v>40</v>
      </c>
      <c r="G249" s="219" t="s">
        <v>41</v>
      </c>
      <c r="H249" s="219"/>
      <c r="I249" s="219"/>
      <c r="N249" s="230" t="s">
        <v>464</v>
      </c>
      <c r="O249" s="191">
        <v>7</v>
      </c>
    </row>
    <row r="250" spans="2:15" x14ac:dyDescent="0.2">
      <c r="B250" s="220" t="s">
        <v>1511</v>
      </c>
      <c r="C250" s="217"/>
      <c r="D250" s="218"/>
      <c r="E250" s="219" t="s">
        <v>40</v>
      </c>
      <c r="F250" s="219"/>
      <c r="G250" s="219" t="s">
        <v>85</v>
      </c>
      <c r="H250" s="219"/>
      <c r="I250" s="219"/>
      <c r="N250" s="230" t="s">
        <v>465</v>
      </c>
      <c r="O250" s="191">
        <v>3</v>
      </c>
    </row>
    <row r="251" spans="2:15" x14ac:dyDescent="0.2">
      <c r="B251" s="220" t="s">
        <v>173</v>
      </c>
      <c r="C251" s="221">
        <v>7</v>
      </c>
      <c r="D251" s="218"/>
      <c r="E251" s="219"/>
      <c r="F251" s="219"/>
      <c r="G251" s="219" t="s">
        <v>21</v>
      </c>
      <c r="H251" s="219"/>
      <c r="I251" s="219"/>
      <c r="N251" s="230" t="s">
        <v>466</v>
      </c>
      <c r="O251" s="191">
        <v>4</v>
      </c>
    </row>
    <row r="252" spans="2:15" x14ac:dyDescent="0.2">
      <c r="B252" s="220" t="s">
        <v>1512</v>
      </c>
      <c r="C252" s="221">
        <v>6</v>
      </c>
      <c r="D252" s="218"/>
      <c r="E252" s="219"/>
      <c r="F252" s="219"/>
      <c r="G252" s="219" t="s">
        <v>21</v>
      </c>
      <c r="H252" s="219"/>
      <c r="I252" s="219"/>
      <c r="N252" s="230" t="s">
        <v>467</v>
      </c>
      <c r="O252" s="191">
        <v>7</v>
      </c>
    </row>
    <row r="253" spans="2:15" x14ac:dyDescent="0.2">
      <c r="B253" s="220" t="s">
        <v>174</v>
      </c>
      <c r="C253" s="221">
        <v>7</v>
      </c>
      <c r="D253" s="218" t="s">
        <v>40</v>
      </c>
      <c r="E253" s="219"/>
      <c r="F253" s="219"/>
      <c r="G253" s="219" t="s">
        <v>63</v>
      </c>
      <c r="H253" s="219"/>
      <c r="I253" s="219"/>
      <c r="N253" s="230" t="s">
        <v>468</v>
      </c>
      <c r="O253" s="191">
        <v>7</v>
      </c>
    </row>
    <row r="254" spans="2:15" x14ac:dyDescent="0.2">
      <c r="B254" s="220" t="s">
        <v>175</v>
      </c>
      <c r="C254" s="221">
        <v>7</v>
      </c>
      <c r="D254" s="218" t="s">
        <v>40</v>
      </c>
      <c r="E254" s="219"/>
      <c r="F254" s="219"/>
      <c r="G254" s="219" t="s">
        <v>63</v>
      </c>
      <c r="H254" s="219"/>
      <c r="I254" s="219"/>
      <c r="N254" s="230" t="s">
        <v>469</v>
      </c>
      <c r="O254" s="191">
        <v>6</v>
      </c>
    </row>
    <row r="255" spans="2:15" x14ac:dyDescent="0.2">
      <c r="B255" s="220" t="s">
        <v>176</v>
      </c>
      <c r="C255" s="221">
        <v>7</v>
      </c>
      <c r="D255" s="218"/>
      <c r="E255" s="219"/>
      <c r="F255" s="219"/>
      <c r="G255" s="219" t="s">
        <v>21</v>
      </c>
      <c r="H255" s="219"/>
      <c r="I255" s="219"/>
      <c r="N255" s="230" t="s">
        <v>470</v>
      </c>
      <c r="O255" s="191">
        <v>2</v>
      </c>
    </row>
    <row r="256" spans="2:15" x14ac:dyDescent="0.2">
      <c r="B256" s="220" t="s">
        <v>177</v>
      </c>
      <c r="C256" s="221">
        <v>7</v>
      </c>
      <c r="D256" s="218"/>
      <c r="E256" s="219" t="s">
        <v>40</v>
      </c>
      <c r="F256" s="219"/>
      <c r="G256" s="219" t="s">
        <v>85</v>
      </c>
      <c r="H256" s="219"/>
      <c r="I256" s="219"/>
      <c r="N256" s="230" t="s">
        <v>471</v>
      </c>
      <c r="O256" s="191">
        <v>8</v>
      </c>
    </row>
    <row r="257" spans="2:15" x14ac:dyDescent="0.2">
      <c r="B257" s="220" t="s">
        <v>178</v>
      </c>
      <c r="C257" s="221">
        <v>5</v>
      </c>
      <c r="D257" s="218"/>
      <c r="E257" s="219"/>
      <c r="F257" s="219"/>
      <c r="G257" s="219" t="s">
        <v>21</v>
      </c>
      <c r="H257" s="219"/>
      <c r="I257" s="219"/>
      <c r="N257" s="230" t="s">
        <v>472</v>
      </c>
      <c r="O257" s="191">
        <v>9</v>
      </c>
    </row>
    <row r="258" spans="2:15" x14ac:dyDescent="0.2">
      <c r="B258" s="220" t="s">
        <v>179</v>
      </c>
      <c r="C258" s="221">
        <v>7</v>
      </c>
      <c r="D258" s="218"/>
      <c r="E258" s="219"/>
      <c r="F258" s="219"/>
      <c r="G258" s="219" t="s">
        <v>21</v>
      </c>
      <c r="H258" s="219"/>
      <c r="I258" s="219"/>
      <c r="N258" s="230" t="s">
        <v>1526</v>
      </c>
      <c r="O258" s="191"/>
    </row>
    <row r="259" spans="2:15" x14ac:dyDescent="0.2">
      <c r="B259" s="220" t="s">
        <v>180</v>
      </c>
      <c r="C259" s="221">
        <v>7</v>
      </c>
      <c r="D259" s="218"/>
      <c r="E259" s="219"/>
      <c r="F259" s="219"/>
      <c r="G259" s="219" t="s">
        <v>21</v>
      </c>
      <c r="H259" s="219"/>
      <c r="I259" s="219"/>
      <c r="N259" s="230" t="s">
        <v>474</v>
      </c>
      <c r="O259" s="191">
        <v>6</v>
      </c>
    </row>
    <row r="260" spans="2:15" x14ac:dyDescent="0.2">
      <c r="B260" s="220" t="s">
        <v>182</v>
      </c>
      <c r="C260" s="221">
        <v>7</v>
      </c>
      <c r="D260" s="218" t="s">
        <v>40</v>
      </c>
      <c r="E260" s="219"/>
      <c r="F260" s="219"/>
      <c r="G260" s="219" t="s">
        <v>63</v>
      </c>
      <c r="H260" s="219"/>
      <c r="I260" s="219"/>
      <c r="N260" s="230" t="s">
        <v>475</v>
      </c>
      <c r="O260" s="191">
        <v>6</v>
      </c>
    </row>
    <row r="261" spans="2:15" x14ac:dyDescent="0.2">
      <c r="B261" s="220" t="s">
        <v>184</v>
      </c>
      <c r="C261" s="221">
        <v>6</v>
      </c>
      <c r="D261" s="218" t="s">
        <v>40</v>
      </c>
      <c r="E261" s="219"/>
      <c r="F261" s="219"/>
      <c r="G261" s="219" t="s">
        <v>63</v>
      </c>
      <c r="H261" s="219"/>
      <c r="I261" s="219"/>
      <c r="N261" s="230" t="s">
        <v>476</v>
      </c>
      <c r="O261" s="191">
        <v>7</v>
      </c>
    </row>
    <row r="262" spans="2:15" x14ac:dyDescent="0.2">
      <c r="B262" s="220" t="s">
        <v>187</v>
      </c>
      <c r="C262" s="221">
        <v>3</v>
      </c>
      <c r="D262" s="218" t="s">
        <v>40</v>
      </c>
      <c r="E262" s="219"/>
      <c r="F262" s="219"/>
      <c r="G262" s="219" t="s">
        <v>63</v>
      </c>
      <c r="H262" s="219"/>
      <c r="I262" s="219"/>
      <c r="N262" s="230" t="s">
        <v>477</v>
      </c>
      <c r="O262" s="191">
        <v>7</v>
      </c>
    </row>
    <row r="263" spans="2:15" x14ac:dyDescent="0.2">
      <c r="B263" s="220" t="s">
        <v>188</v>
      </c>
      <c r="C263" s="221">
        <v>7</v>
      </c>
      <c r="D263" s="218"/>
      <c r="E263" s="219"/>
      <c r="F263" s="219"/>
      <c r="G263" s="219" t="s">
        <v>21</v>
      </c>
      <c r="H263" s="219"/>
      <c r="I263" s="219"/>
      <c r="N263" s="230" t="s">
        <v>478</v>
      </c>
      <c r="O263" s="191">
        <v>2</v>
      </c>
    </row>
    <row r="264" spans="2:15" x14ac:dyDescent="0.2">
      <c r="B264" s="220" t="s">
        <v>1513</v>
      </c>
      <c r="C264" s="217"/>
      <c r="D264" s="218"/>
      <c r="E264" s="219"/>
      <c r="F264" s="219"/>
      <c r="G264" s="219" t="s">
        <v>21</v>
      </c>
      <c r="H264" s="219"/>
      <c r="I264" s="219" t="s">
        <v>40</v>
      </c>
      <c r="N264" s="230" t="s">
        <v>479</v>
      </c>
      <c r="O264" s="191">
        <v>7</v>
      </c>
    </row>
    <row r="265" spans="2:15" x14ac:dyDescent="0.2">
      <c r="B265" s="220" t="s">
        <v>1273</v>
      </c>
      <c r="C265" s="217"/>
      <c r="D265" s="218" t="s">
        <v>40</v>
      </c>
      <c r="E265" s="219"/>
      <c r="F265" s="219"/>
      <c r="G265" s="219" t="s">
        <v>63</v>
      </c>
      <c r="H265" s="219"/>
      <c r="I265" s="219" t="s">
        <v>40</v>
      </c>
      <c r="N265" s="230" t="s">
        <v>480</v>
      </c>
      <c r="O265" s="191">
        <v>7</v>
      </c>
    </row>
    <row r="266" spans="2:15" x14ac:dyDescent="0.2">
      <c r="B266" s="220" t="s">
        <v>191</v>
      </c>
      <c r="C266" s="221">
        <v>7</v>
      </c>
      <c r="D266" s="218"/>
      <c r="E266" s="219"/>
      <c r="F266" s="219"/>
      <c r="G266" s="219" t="s">
        <v>21</v>
      </c>
      <c r="H266" s="219"/>
      <c r="I266" s="219"/>
      <c r="N266" s="230" t="s">
        <v>481</v>
      </c>
      <c r="O266" s="191">
        <v>7</v>
      </c>
    </row>
    <row r="267" spans="2:15" x14ac:dyDescent="0.2">
      <c r="B267" s="220" t="s">
        <v>193</v>
      </c>
      <c r="C267" s="221">
        <v>1</v>
      </c>
      <c r="D267" s="218"/>
      <c r="E267" s="219"/>
      <c r="F267" s="219"/>
      <c r="G267" s="219" t="s">
        <v>21</v>
      </c>
      <c r="H267" s="219"/>
      <c r="I267" s="219" t="s">
        <v>40</v>
      </c>
      <c r="N267" s="230" t="s">
        <v>482</v>
      </c>
      <c r="O267" s="191">
        <v>9</v>
      </c>
    </row>
    <row r="268" spans="2:15" x14ac:dyDescent="0.2">
      <c r="B268" s="220" t="s">
        <v>194</v>
      </c>
      <c r="C268" s="221">
        <v>5</v>
      </c>
      <c r="D268" s="218"/>
      <c r="E268" s="219"/>
      <c r="F268" s="219"/>
      <c r="G268" s="219" t="s">
        <v>21</v>
      </c>
      <c r="H268" s="219"/>
      <c r="I268" s="219"/>
      <c r="N268" s="230" t="s">
        <v>483</v>
      </c>
      <c r="O268" s="191">
        <v>5</v>
      </c>
    </row>
    <row r="269" spans="2:15" x14ac:dyDescent="0.2">
      <c r="B269" s="220" t="s">
        <v>197</v>
      </c>
      <c r="C269" s="221">
        <v>2</v>
      </c>
      <c r="D269" s="218"/>
      <c r="E269" s="219"/>
      <c r="F269" s="219"/>
      <c r="G269" s="219" t="s">
        <v>21</v>
      </c>
      <c r="H269" s="219"/>
      <c r="I269" s="219"/>
      <c r="N269" s="230" t="s">
        <v>484</v>
      </c>
      <c r="O269" s="191">
        <v>6</v>
      </c>
    </row>
    <row r="270" spans="2:15" x14ac:dyDescent="0.2">
      <c r="B270" s="220" t="s">
        <v>201</v>
      </c>
      <c r="C270" s="221">
        <v>6</v>
      </c>
      <c r="D270" s="218"/>
      <c r="E270" s="219"/>
      <c r="F270" s="219"/>
      <c r="G270" s="219" t="s">
        <v>21</v>
      </c>
      <c r="H270" s="219"/>
      <c r="I270" s="219"/>
      <c r="N270" s="230" t="s">
        <v>485</v>
      </c>
      <c r="O270" s="191">
        <v>7</v>
      </c>
    </row>
    <row r="271" spans="2:15" x14ac:dyDescent="0.2">
      <c r="B271" s="220" t="s">
        <v>203</v>
      </c>
      <c r="C271" s="221">
        <v>7</v>
      </c>
      <c r="D271" s="218" t="s">
        <v>40</v>
      </c>
      <c r="E271" s="219"/>
      <c r="F271" s="219"/>
      <c r="G271" s="219" t="s">
        <v>63</v>
      </c>
      <c r="H271" s="219"/>
      <c r="I271" s="219"/>
      <c r="N271" s="230" t="s">
        <v>486</v>
      </c>
      <c r="O271" s="191">
        <v>9</v>
      </c>
    </row>
    <row r="272" spans="2:15" x14ac:dyDescent="0.2">
      <c r="B272" s="220" t="s">
        <v>204</v>
      </c>
      <c r="C272" s="221">
        <v>7</v>
      </c>
      <c r="D272" s="218"/>
      <c r="E272" s="219"/>
      <c r="F272" s="219"/>
      <c r="G272" s="219" t="s">
        <v>21</v>
      </c>
      <c r="H272" s="219"/>
      <c r="I272" s="219"/>
      <c r="N272" s="230" t="s">
        <v>487</v>
      </c>
      <c r="O272" s="191">
        <v>9</v>
      </c>
    </row>
    <row r="273" spans="2:15" x14ac:dyDescent="0.2">
      <c r="B273" s="220" t="s">
        <v>205</v>
      </c>
      <c r="C273" s="221">
        <v>7</v>
      </c>
      <c r="D273" s="218" t="s">
        <v>40</v>
      </c>
      <c r="E273" s="219" t="s">
        <v>40</v>
      </c>
      <c r="F273" s="219"/>
      <c r="G273" s="219" t="s">
        <v>85</v>
      </c>
      <c r="H273" s="219"/>
      <c r="I273" s="219"/>
      <c r="N273" s="230" t="s">
        <v>488</v>
      </c>
      <c r="O273" s="191">
        <v>5</v>
      </c>
    </row>
    <row r="274" spans="2:15" x14ac:dyDescent="0.2">
      <c r="B274" s="220" t="s">
        <v>206</v>
      </c>
      <c r="C274" s="221">
        <v>7</v>
      </c>
      <c r="D274" s="218"/>
      <c r="E274" s="219"/>
      <c r="F274" s="219"/>
      <c r="G274" s="219" t="s">
        <v>21</v>
      </c>
      <c r="H274" s="219"/>
      <c r="I274" s="219"/>
      <c r="N274" s="230" t="s">
        <v>489</v>
      </c>
      <c r="O274" s="191">
        <v>7</v>
      </c>
    </row>
    <row r="275" spans="2:15" x14ac:dyDescent="0.2">
      <c r="B275" s="220" t="s">
        <v>1514</v>
      </c>
      <c r="C275" s="221">
        <v>9</v>
      </c>
      <c r="D275" s="218"/>
      <c r="E275" s="219"/>
      <c r="F275" s="219"/>
      <c r="G275" s="219" t="s">
        <v>21</v>
      </c>
      <c r="H275" s="219"/>
      <c r="I275" s="219"/>
      <c r="N275" s="230" t="s">
        <v>490</v>
      </c>
      <c r="O275" s="191">
        <v>8</v>
      </c>
    </row>
    <row r="276" spans="2:15" x14ac:dyDescent="0.2">
      <c r="B276" s="220" t="s">
        <v>208</v>
      </c>
      <c r="C276" s="221">
        <v>6</v>
      </c>
      <c r="D276" s="218" t="s">
        <v>40</v>
      </c>
      <c r="E276" s="219"/>
      <c r="F276" s="219"/>
      <c r="G276" s="219" t="s">
        <v>63</v>
      </c>
      <c r="H276" s="219"/>
      <c r="I276" s="219"/>
      <c r="N276" s="230" t="s">
        <v>491</v>
      </c>
      <c r="O276" s="191">
        <v>7</v>
      </c>
    </row>
    <row r="277" spans="2:15" x14ac:dyDescent="0.2">
      <c r="B277" s="220" t="s">
        <v>216</v>
      </c>
      <c r="C277" s="221">
        <v>5</v>
      </c>
      <c r="D277" s="218" t="s">
        <v>40</v>
      </c>
      <c r="E277" s="219"/>
      <c r="F277" s="219"/>
      <c r="G277" s="219" t="s">
        <v>63</v>
      </c>
      <c r="H277" s="219"/>
      <c r="I277" s="219"/>
      <c r="N277" s="230" t="s">
        <v>492</v>
      </c>
      <c r="O277" s="191">
        <v>3</v>
      </c>
    </row>
    <row r="278" spans="2:15" x14ac:dyDescent="0.2">
      <c r="B278" s="220" t="s">
        <v>219</v>
      </c>
      <c r="C278" s="221">
        <v>9</v>
      </c>
      <c r="D278" s="218"/>
      <c r="E278" s="219"/>
      <c r="F278" s="219"/>
      <c r="G278" s="219" t="s">
        <v>21</v>
      </c>
      <c r="H278" s="219"/>
      <c r="I278" s="219"/>
      <c r="N278" s="230" t="s">
        <v>493</v>
      </c>
      <c r="O278" s="191">
        <v>2</v>
      </c>
    </row>
    <row r="279" spans="2:15" x14ac:dyDescent="0.2">
      <c r="B279" s="220" t="s">
        <v>229</v>
      </c>
      <c r="C279" s="221">
        <v>9</v>
      </c>
      <c r="D279" s="218"/>
      <c r="E279" s="219"/>
      <c r="F279" s="219"/>
      <c r="G279" s="219" t="s">
        <v>21</v>
      </c>
      <c r="H279" s="219"/>
      <c r="I279" s="219"/>
      <c r="N279" s="230" t="s">
        <v>494</v>
      </c>
      <c r="O279" s="191">
        <v>5</v>
      </c>
    </row>
    <row r="280" spans="2:15" x14ac:dyDescent="0.2">
      <c r="B280" s="220" t="s">
        <v>230</v>
      </c>
      <c r="C280" s="221">
        <v>7</v>
      </c>
      <c r="D280" s="218"/>
      <c r="E280" s="219"/>
      <c r="F280" s="219"/>
      <c r="G280" s="219" t="s">
        <v>21</v>
      </c>
      <c r="H280" s="219"/>
      <c r="I280" s="219"/>
      <c r="N280" s="230" t="s">
        <v>495</v>
      </c>
      <c r="O280" s="191">
        <v>2</v>
      </c>
    </row>
    <row r="281" spans="2:15" x14ac:dyDescent="0.2">
      <c r="B281" s="220" t="s">
        <v>1515</v>
      </c>
      <c r="C281" s="223"/>
      <c r="D281" s="218" t="s">
        <v>40</v>
      </c>
      <c r="E281" s="219"/>
      <c r="F281" s="219"/>
      <c r="G281" s="219" t="s">
        <v>63</v>
      </c>
      <c r="H281" s="219"/>
      <c r="I281" s="219"/>
      <c r="N281" s="230" t="s">
        <v>497</v>
      </c>
      <c r="O281" s="191">
        <v>8</v>
      </c>
    </row>
    <row r="282" spans="2:15" x14ac:dyDescent="0.2">
      <c r="B282" s="220" t="s">
        <v>232</v>
      </c>
      <c r="C282" s="221">
        <v>6</v>
      </c>
      <c r="D282" s="218"/>
      <c r="E282" s="219"/>
      <c r="F282" s="219"/>
      <c r="G282" s="219" t="s">
        <v>21</v>
      </c>
      <c r="H282" s="219"/>
      <c r="I282" s="219"/>
      <c r="N282" s="230" t="s">
        <v>498</v>
      </c>
      <c r="O282" s="191">
        <v>9</v>
      </c>
    </row>
    <row r="283" spans="2:15" x14ac:dyDescent="0.2">
      <c r="B283" s="220" t="s">
        <v>233</v>
      </c>
      <c r="C283" s="221">
        <v>8</v>
      </c>
      <c r="D283" s="218"/>
      <c r="E283" s="219"/>
      <c r="F283" s="219"/>
      <c r="G283" s="219" t="s">
        <v>21</v>
      </c>
      <c r="H283" s="219"/>
      <c r="I283" s="219"/>
      <c r="N283" s="230" t="s">
        <v>1527</v>
      </c>
      <c r="O283" s="191"/>
    </row>
    <row r="284" spans="2:15" x14ac:dyDescent="0.2">
      <c r="B284" s="220" t="s">
        <v>234</v>
      </c>
      <c r="C284" s="221">
        <v>5</v>
      </c>
      <c r="D284" s="218"/>
      <c r="E284" s="219"/>
      <c r="F284" s="219"/>
      <c r="G284" s="219" t="s">
        <v>21</v>
      </c>
      <c r="H284" s="219"/>
      <c r="I284" s="219"/>
      <c r="N284" s="230" t="s">
        <v>500</v>
      </c>
      <c r="O284" s="191">
        <v>6</v>
      </c>
    </row>
    <row r="285" spans="2:15" x14ac:dyDescent="0.2">
      <c r="B285" s="220" t="s">
        <v>235</v>
      </c>
      <c r="C285" s="221">
        <v>8</v>
      </c>
      <c r="D285" s="218"/>
      <c r="E285" s="219"/>
      <c r="F285" s="219"/>
      <c r="G285" s="219" t="s">
        <v>21</v>
      </c>
      <c r="H285" s="219"/>
      <c r="I285" s="219"/>
      <c r="N285" s="230" t="s">
        <v>501</v>
      </c>
      <c r="O285" s="191">
        <v>6</v>
      </c>
    </row>
    <row r="286" spans="2:15" x14ac:dyDescent="0.2">
      <c r="B286" s="220" t="s">
        <v>236</v>
      </c>
      <c r="C286" s="221">
        <v>8</v>
      </c>
      <c r="D286" s="218"/>
      <c r="E286" s="219"/>
      <c r="F286" s="219"/>
      <c r="G286" s="219" t="s">
        <v>21</v>
      </c>
      <c r="H286" s="219"/>
      <c r="I286" s="219"/>
      <c r="N286" s="230" t="s">
        <v>502</v>
      </c>
      <c r="O286" s="191">
        <v>7</v>
      </c>
    </row>
    <row r="287" spans="2:15" x14ac:dyDescent="0.2">
      <c r="B287" s="220" t="s">
        <v>238</v>
      </c>
      <c r="C287" s="221">
        <v>8</v>
      </c>
      <c r="D287" s="218" t="s">
        <v>40</v>
      </c>
      <c r="E287" s="219"/>
      <c r="F287" s="219"/>
      <c r="G287" s="219" t="s">
        <v>63</v>
      </c>
      <c r="H287" s="219"/>
      <c r="I287" s="219"/>
      <c r="N287" s="230" t="s">
        <v>503</v>
      </c>
      <c r="O287" s="191">
        <v>3</v>
      </c>
    </row>
    <row r="288" spans="2:15" x14ac:dyDescent="0.2">
      <c r="B288" s="220" t="s">
        <v>241</v>
      </c>
      <c r="C288" s="221">
        <v>6</v>
      </c>
      <c r="D288" s="218"/>
      <c r="E288" s="219"/>
      <c r="F288" s="219"/>
      <c r="G288" s="219" t="s">
        <v>21</v>
      </c>
      <c r="H288" s="219"/>
      <c r="I288" s="219"/>
      <c r="N288" s="230" t="s">
        <v>504</v>
      </c>
      <c r="O288" s="191">
        <v>7</v>
      </c>
    </row>
    <row r="289" spans="2:15" x14ac:dyDescent="0.2">
      <c r="B289" s="220" t="s">
        <v>244</v>
      </c>
      <c r="C289" s="221">
        <v>6</v>
      </c>
      <c r="D289" s="218" t="s">
        <v>40</v>
      </c>
      <c r="E289" s="219"/>
      <c r="F289" s="219"/>
      <c r="G289" s="219" t="s">
        <v>63</v>
      </c>
      <c r="H289" s="219"/>
      <c r="I289" s="219"/>
      <c r="N289" s="230" t="s">
        <v>505</v>
      </c>
      <c r="O289" s="191">
        <v>7</v>
      </c>
    </row>
    <row r="290" spans="2:15" x14ac:dyDescent="0.2">
      <c r="B290" s="220" t="s">
        <v>245</v>
      </c>
      <c r="C290" s="221">
        <v>4</v>
      </c>
      <c r="D290" s="218" t="s">
        <v>40</v>
      </c>
      <c r="E290" s="219"/>
      <c r="F290" s="219"/>
      <c r="G290" s="219" t="s">
        <v>63</v>
      </c>
      <c r="H290" s="219"/>
      <c r="I290" s="219"/>
      <c r="N290" s="230" t="s">
        <v>507</v>
      </c>
      <c r="O290" s="191">
        <v>8</v>
      </c>
    </row>
    <row r="291" spans="2:15" x14ac:dyDescent="0.2">
      <c r="B291" s="220" t="s">
        <v>251</v>
      </c>
      <c r="C291" s="221">
        <v>7</v>
      </c>
      <c r="D291" s="218" t="s">
        <v>40</v>
      </c>
      <c r="E291" s="219"/>
      <c r="F291" s="219" t="s">
        <v>40</v>
      </c>
      <c r="G291" s="219" t="s">
        <v>41</v>
      </c>
      <c r="H291" s="219"/>
      <c r="I291" s="219"/>
      <c r="N291" s="230" t="s">
        <v>508</v>
      </c>
      <c r="O291" s="191">
        <v>8</v>
      </c>
    </row>
    <row r="292" spans="2:15" x14ac:dyDescent="0.2">
      <c r="B292" s="220" t="s">
        <v>253</v>
      </c>
      <c r="C292" s="221">
        <v>8</v>
      </c>
      <c r="D292" s="218"/>
      <c r="E292" s="219" t="s">
        <v>40</v>
      </c>
      <c r="F292" s="219"/>
      <c r="G292" s="219" t="s">
        <v>85</v>
      </c>
      <c r="H292" s="219"/>
      <c r="I292" s="219"/>
      <c r="N292" s="230" t="s">
        <v>509</v>
      </c>
      <c r="O292" s="191">
        <v>5</v>
      </c>
    </row>
    <row r="293" spans="2:15" x14ac:dyDescent="0.2">
      <c r="B293" s="220" t="s">
        <v>255</v>
      </c>
      <c r="C293" s="221">
        <v>5</v>
      </c>
      <c r="D293" s="218" t="s">
        <v>40</v>
      </c>
      <c r="E293" s="219"/>
      <c r="F293" s="219"/>
      <c r="G293" s="219" t="s">
        <v>63</v>
      </c>
      <c r="H293" s="219"/>
      <c r="I293" s="219"/>
      <c r="N293" s="230" t="s">
        <v>511</v>
      </c>
      <c r="O293" s="191">
        <v>9</v>
      </c>
    </row>
    <row r="294" spans="2:15" x14ac:dyDescent="0.2">
      <c r="B294" s="220" t="s">
        <v>256</v>
      </c>
      <c r="C294" s="221" t="s">
        <v>258</v>
      </c>
      <c r="D294" s="218"/>
      <c r="E294" s="219" t="s">
        <v>40</v>
      </c>
      <c r="F294" s="219"/>
      <c r="G294" s="219" t="s">
        <v>85</v>
      </c>
      <c r="H294" s="219"/>
      <c r="I294" s="219"/>
      <c r="N294" s="230" t="s">
        <v>512</v>
      </c>
      <c r="O294" s="191">
        <v>7</v>
      </c>
    </row>
    <row r="295" spans="2:15" x14ac:dyDescent="0.2">
      <c r="B295" s="220" t="s">
        <v>258</v>
      </c>
      <c r="C295" s="221">
        <v>6</v>
      </c>
      <c r="D295" s="218"/>
      <c r="E295" s="219"/>
      <c r="F295" s="219"/>
      <c r="G295" s="219" t="s">
        <v>21</v>
      </c>
      <c r="H295" s="219"/>
      <c r="I295" s="219"/>
      <c r="N295" s="230" t="s">
        <v>513</v>
      </c>
      <c r="O295" s="191">
        <v>9</v>
      </c>
    </row>
    <row r="296" spans="2:15" x14ac:dyDescent="0.2">
      <c r="B296" s="220" t="s">
        <v>259</v>
      </c>
      <c r="C296" s="221">
        <v>3</v>
      </c>
      <c r="D296" s="218"/>
      <c r="E296" s="219" t="s">
        <v>40</v>
      </c>
      <c r="F296" s="219"/>
      <c r="G296" s="219" t="s">
        <v>85</v>
      </c>
      <c r="H296" s="219"/>
      <c r="I296" s="219"/>
      <c r="N296" s="230" t="s">
        <v>1528</v>
      </c>
      <c r="O296" s="191" t="s">
        <v>1524</v>
      </c>
    </row>
    <row r="297" spans="2:15" x14ac:dyDescent="0.2">
      <c r="B297" s="220" t="s">
        <v>262</v>
      </c>
      <c r="C297" s="221">
        <v>7</v>
      </c>
      <c r="D297" s="218"/>
      <c r="E297" s="219"/>
      <c r="F297" s="219"/>
      <c r="G297" s="219" t="s">
        <v>21</v>
      </c>
      <c r="H297" s="219"/>
      <c r="I297" s="219"/>
      <c r="N297" s="230" t="s">
        <v>514</v>
      </c>
      <c r="O297" s="191">
        <v>8</v>
      </c>
    </row>
    <row r="298" spans="2:15" x14ac:dyDescent="0.2">
      <c r="B298" s="220" t="s">
        <v>269</v>
      </c>
      <c r="C298" s="221">
        <v>3</v>
      </c>
      <c r="D298" s="218"/>
      <c r="E298" s="219" t="s">
        <v>40</v>
      </c>
      <c r="F298" s="219"/>
      <c r="G298" s="219" t="s">
        <v>85</v>
      </c>
      <c r="H298" s="219"/>
      <c r="I298" s="219"/>
      <c r="N298" s="230" t="s">
        <v>515</v>
      </c>
      <c r="O298" s="191">
        <v>9</v>
      </c>
    </row>
    <row r="299" spans="2:15" x14ac:dyDescent="0.2">
      <c r="B299" s="220" t="s">
        <v>1297</v>
      </c>
      <c r="C299" s="217"/>
      <c r="D299" s="218"/>
      <c r="E299" s="219"/>
      <c r="F299" s="219"/>
      <c r="G299" s="219" t="s">
        <v>21</v>
      </c>
      <c r="H299" s="219"/>
      <c r="I299" s="219" t="s">
        <v>40</v>
      </c>
      <c r="N299" s="230" t="s">
        <v>516</v>
      </c>
      <c r="O299" s="191">
        <v>9</v>
      </c>
    </row>
    <row r="300" spans="2:15" x14ac:dyDescent="0.2">
      <c r="B300" s="220" t="s">
        <v>1516</v>
      </c>
      <c r="C300" s="217"/>
      <c r="D300" s="218"/>
      <c r="E300" s="219"/>
      <c r="F300" s="219"/>
      <c r="G300" s="219" t="s">
        <v>21</v>
      </c>
      <c r="H300" s="219"/>
      <c r="I300" s="219" t="s">
        <v>40</v>
      </c>
      <c r="N300" s="230" t="s">
        <v>517</v>
      </c>
      <c r="O300" s="191">
        <v>7</v>
      </c>
    </row>
    <row r="301" spans="2:15" x14ac:dyDescent="0.2">
      <c r="B301" s="220" t="s">
        <v>1301</v>
      </c>
      <c r="C301" s="217"/>
      <c r="D301" s="218"/>
      <c r="E301" s="219"/>
      <c r="F301" s="219"/>
      <c r="G301" s="219" t="s">
        <v>21</v>
      </c>
      <c r="H301" s="219"/>
      <c r="I301" s="219" t="s">
        <v>40</v>
      </c>
      <c r="N301" s="230" t="s">
        <v>518</v>
      </c>
      <c r="O301" s="191">
        <v>9</v>
      </c>
    </row>
    <row r="302" spans="2:15" x14ac:dyDescent="0.2">
      <c r="B302" s="220" t="s">
        <v>274</v>
      </c>
      <c r="C302" s="221">
        <v>7</v>
      </c>
      <c r="D302" s="218"/>
      <c r="E302" s="219"/>
      <c r="F302" s="219"/>
      <c r="G302" s="219" t="s">
        <v>21</v>
      </c>
      <c r="H302" s="219"/>
      <c r="I302" s="219"/>
      <c r="N302" s="230" t="s">
        <v>519</v>
      </c>
      <c r="O302" s="191">
        <v>7</v>
      </c>
    </row>
    <row r="303" spans="2:15" x14ac:dyDescent="0.2">
      <c r="B303" s="220" t="s">
        <v>275</v>
      </c>
      <c r="C303" s="221">
        <v>8</v>
      </c>
      <c r="D303" s="218" t="s">
        <v>40</v>
      </c>
      <c r="E303" s="219"/>
      <c r="F303" s="219"/>
      <c r="G303" s="219" t="s">
        <v>63</v>
      </c>
      <c r="H303" s="219"/>
      <c r="I303" s="219"/>
      <c r="N303" s="230" t="s">
        <v>520</v>
      </c>
      <c r="O303" s="191">
        <v>4</v>
      </c>
    </row>
    <row r="304" spans="2:15" x14ac:dyDescent="0.2">
      <c r="B304" s="220" t="s">
        <v>276</v>
      </c>
      <c r="C304" s="221">
        <v>3</v>
      </c>
      <c r="D304" s="218"/>
      <c r="E304" s="219"/>
      <c r="F304" s="219"/>
      <c r="G304" s="219" t="s">
        <v>21</v>
      </c>
      <c r="H304" s="219"/>
      <c r="I304" s="219"/>
      <c r="N304" s="230" t="s">
        <v>521</v>
      </c>
      <c r="O304" s="191">
        <v>4</v>
      </c>
    </row>
    <row r="305" spans="2:15" x14ac:dyDescent="0.2">
      <c r="B305" s="220" t="s">
        <v>277</v>
      </c>
      <c r="C305" s="221">
        <v>5</v>
      </c>
      <c r="D305" s="218"/>
      <c r="E305" s="219" t="s">
        <v>40</v>
      </c>
      <c r="F305" s="219"/>
      <c r="G305" s="219" t="s">
        <v>85</v>
      </c>
      <c r="H305" s="219"/>
      <c r="I305" s="219"/>
      <c r="N305" s="230" t="s">
        <v>522</v>
      </c>
      <c r="O305" s="191">
        <v>8</v>
      </c>
    </row>
    <row r="306" spans="2:15" x14ac:dyDescent="0.2">
      <c r="B306" s="220" t="s">
        <v>279</v>
      </c>
      <c r="C306" s="221">
        <v>6</v>
      </c>
      <c r="D306" s="218"/>
      <c r="E306" s="219"/>
      <c r="F306" s="219"/>
      <c r="G306" s="219" t="s">
        <v>21</v>
      </c>
      <c r="H306" s="219"/>
      <c r="I306" s="219"/>
      <c r="N306" s="230" t="s">
        <v>523</v>
      </c>
      <c r="O306" s="191">
        <v>5</v>
      </c>
    </row>
    <row r="307" spans="2:15" x14ac:dyDescent="0.2">
      <c r="B307" s="220" t="s">
        <v>281</v>
      </c>
      <c r="C307" s="221">
        <v>9</v>
      </c>
      <c r="D307" s="218"/>
      <c r="E307" s="219"/>
      <c r="F307" s="219"/>
      <c r="G307" s="219" t="s">
        <v>21</v>
      </c>
      <c r="H307" s="219"/>
      <c r="I307" s="219"/>
      <c r="N307" s="230" t="s">
        <v>524</v>
      </c>
      <c r="O307" s="191">
        <v>10</v>
      </c>
    </row>
    <row r="308" spans="2:15" x14ac:dyDescent="0.2">
      <c r="B308" s="220" t="s">
        <v>282</v>
      </c>
      <c r="C308" s="221">
        <v>8</v>
      </c>
      <c r="D308" s="218"/>
      <c r="E308" s="219"/>
      <c r="F308" s="219"/>
      <c r="G308" s="219" t="s">
        <v>21</v>
      </c>
      <c r="H308" s="219"/>
      <c r="I308" s="219"/>
      <c r="N308" s="230" t="s">
        <v>526</v>
      </c>
      <c r="O308" s="191">
        <v>8</v>
      </c>
    </row>
    <row r="309" spans="2:15" x14ac:dyDescent="0.2">
      <c r="B309" s="220" t="s">
        <v>283</v>
      </c>
      <c r="C309" s="221">
        <v>10</v>
      </c>
      <c r="D309" s="218"/>
      <c r="E309" s="219"/>
      <c r="F309" s="219"/>
      <c r="G309" s="219" t="s">
        <v>21</v>
      </c>
      <c r="H309" s="219"/>
      <c r="I309" s="219"/>
      <c r="N309" s="230" t="s">
        <v>527</v>
      </c>
      <c r="O309" s="191">
        <v>7</v>
      </c>
    </row>
    <row r="310" spans="2:15" x14ac:dyDescent="0.2">
      <c r="B310" s="220" t="s">
        <v>289</v>
      </c>
      <c r="C310" s="221">
        <v>7</v>
      </c>
      <c r="D310" s="218" t="s">
        <v>40</v>
      </c>
      <c r="E310" s="219"/>
      <c r="F310" s="219"/>
      <c r="G310" s="219" t="s">
        <v>63</v>
      </c>
      <c r="H310" s="219"/>
      <c r="I310" s="219"/>
      <c r="N310" s="230" t="s">
        <v>528</v>
      </c>
      <c r="O310" s="191">
        <v>9</v>
      </c>
    </row>
    <row r="311" spans="2:15" x14ac:dyDescent="0.2">
      <c r="B311" s="220" t="s">
        <v>294</v>
      </c>
      <c r="C311" s="221">
        <v>5</v>
      </c>
      <c r="D311" s="218"/>
      <c r="E311" s="219"/>
      <c r="F311" s="219"/>
      <c r="G311" s="219" t="s">
        <v>21</v>
      </c>
      <c r="H311" s="219"/>
      <c r="I311" s="219"/>
      <c r="N311" s="230" t="s">
        <v>536</v>
      </c>
      <c r="O311" s="191">
        <v>5</v>
      </c>
    </row>
    <row r="312" spans="2:15" x14ac:dyDescent="0.2">
      <c r="B312" s="220" t="s">
        <v>297</v>
      </c>
      <c r="C312" s="221">
        <v>7</v>
      </c>
      <c r="D312" s="218" t="s">
        <v>40</v>
      </c>
      <c r="E312" s="219"/>
      <c r="F312" s="219"/>
      <c r="G312" s="219" t="s">
        <v>63</v>
      </c>
      <c r="H312" s="219"/>
      <c r="I312" s="219"/>
      <c r="N312" s="230" t="s">
        <v>538</v>
      </c>
      <c r="O312" s="191">
        <v>6</v>
      </c>
    </row>
    <row r="313" spans="2:15" x14ac:dyDescent="0.2">
      <c r="B313" s="220" t="s">
        <v>298</v>
      </c>
      <c r="C313" s="221">
        <v>8</v>
      </c>
      <c r="D313" s="218"/>
      <c r="E313" s="219"/>
      <c r="F313" s="219"/>
      <c r="G313" s="219" t="s">
        <v>21</v>
      </c>
      <c r="H313" s="219"/>
      <c r="I313" s="219"/>
      <c r="N313" s="230" t="s">
        <v>539</v>
      </c>
      <c r="O313" s="191">
        <v>8</v>
      </c>
    </row>
    <row r="314" spans="2:15" x14ac:dyDescent="0.2">
      <c r="B314" s="220" t="s">
        <v>299</v>
      </c>
      <c r="C314" s="221">
        <v>7</v>
      </c>
      <c r="D314" s="218"/>
      <c r="E314" s="219"/>
      <c r="F314" s="219"/>
      <c r="G314" s="219" t="s">
        <v>21</v>
      </c>
      <c r="H314" s="219"/>
      <c r="I314" s="219"/>
      <c r="N314" s="230" t="s">
        <v>541</v>
      </c>
      <c r="O314" s="191">
        <v>7</v>
      </c>
    </row>
    <row r="315" spans="2:15" x14ac:dyDescent="0.2">
      <c r="B315" s="220" t="s">
        <v>300</v>
      </c>
      <c r="C315" s="221">
        <v>5</v>
      </c>
      <c r="D315" s="218"/>
      <c r="E315" s="219"/>
      <c r="F315" s="219"/>
      <c r="G315" s="219" t="s">
        <v>21</v>
      </c>
      <c r="H315" s="219"/>
      <c r="I315" s="219"/>
      <c r="N315" s="230" t="s">
        <v>544</v>
      </c>
      <c r="O315" s="191">
        <v>7</v>
      </c>
    </row>
    <row r="316" spans="2:15" x14ac:dyDescent="0.2">
      <c r="B316" s="220" t="s">
        <v>301</v>
      </c>
      <c r="C316" s="221">
        <v>6</v>
      </c>
      <c r="D316" s="218"/>
      <c r="E316" s="219"/>
      <c r="F316" s="219"/>
      <c r="G316" s="219" t="s">
        <v>21</v>
      </c>
      <c r="H316" s="219"/>
      <c r="I316" s="219"/>
      <c r="N316" s="230" t="s">
        <v>545</v>
      </c>
      <c r="O316" s="191">
        <v>9</v>
      </c>
    </row>
    <row r="317" spans="2:15" x14ac:dyDescent="0.2">
      <c r="B317" s="220" t="s">
        <v>302</v>
      </c>
      <c r="C317" s="221">
        <v>7</v>
      </c>
      <c r="D317" s="218"/>
      <c r="E317" s="219"/>
      <c r="F317" s="219"/>
      <c r="G317" s="219" t="s">
        <v>21</v>
      </c>
      <c r="H317" s="219"/>
      <c r="I317" s="219"/>
      <c r="N317" s="230" t="s">
        <v>546</v>
      </c>
      <c r="O317" s="191">
        <v>9</v>
      </c>
    </row>
    <row r="318" spans="2:15" x14ac:dyDescent="0.2">
      <c r="B318" s="220" t="s">
        <v>303</v>
      </c>
      <c r="C318" s="221">
        <v>7</v>
      </c>
      <c r="D318" s="218" t="s">
        <v>40</v>
      </c>
      <c r="E318" s="219"/>
      <c r="F318" s="219"/>
      <c r="G318" s="219" t="s">
        <v>63</v>
      </c>
      <c r="H318" s="219"/>
      <c r="I318" s="219"/>
      <c r="N318" s="230" t="s">
        <v>547</v>
      </c>
      <c r="O318" s="191">
        <v>8</v>
      </c>
    </row>
    <row r="319" spans="2:15" x14ac:dyDescent="0.2">
      <c r="B319" s="220" t="s">
        <v>304</v>
      </c>
      <c r="C319" s="221">
        <v>7</v>
      </c>
      <c r="D319" s="218" t="s">
        <v>40</v>
      </c>
      <c r="E319" s="219"/>
      <c r="F319" s="219"/>
      <c r="G319" s="219" t="s">
        <v>63</v>
      </c>
      <c r="H319" s="219"/>
      <c r="I319" s="219"/>
      <c r="N319" s="230" t="s">
        <v>548</v>
      </c>
      <c r="O319" s="191">
        <v>8</v>
      </c>
    </row>
    <row r="320" spans="2:15" x14ac:dyDescent="0.2">
      <c r="B320" s="220" t="s">
        <v>305</v>
      </c>
      <c r="C320" s="221">
        <v>7</v>
      </c>
      <c r="D320" s="218"/>
      <c r="E320" s="219"/>
      <c r="F320" s="219"/>
      <c r="G320" s="219" t="s">
        <v>21</v>
      </c>
      <c r="H320" s="219"/>
      <c r="I320" s="219"/>
      <c r="N320" s="230" t="s">
        <v>549</v>
      </c>
      <c r="O320" s="191">
        <v>6</v>
      </c>
    </row>
    <row r="321" spans="2:15" x14ac:dyDescent="0.2">
      <c r="B321" s="220" t="s">
        <v>310</v>
      </c>
      <c r="C321" s="221">
        <v>9</v>
      </c>
      <c r="D321" s="218"/>
      <c r="E321" s="219"/>
      <c r="F321" s="219"/>
      <c r="G321" s="219" t="s">
        <v>21</v>
      </c>
      <c r="H321" s="219"/>
      <c r="I321" s="219"/>
      <c r="N321" s="230" t="s">
        <v>550</v>
      </c>
      <c r="O321" s="191">
        <v>9</v>
      </c>
    </row>
    <row r="322" spans="2:15" x14ac:dyDescent="0.2">
      <c r="B322" s="220" t="s">
        <v>311</v>
      </c>
      <c r="C322" s="221">
        <v>7</v>
      </c>
      <c r="D322" s="218"/>
      <c r="E322" s="219"/>
      <c r="F322" s="219"/>
      <c r="G322" s="219" t="s">
        <v>21</v>
      </c>
      <c r="H322" s="219"/>
      <c r="I322" s="219"/>
      <c r="N322" s="230" t="s">
        <v>551</v>
      </c>
      <c r="O322" s="191">
        <v>7</v>
      </c>
    </row>
    <row r="323" spans="2:15" x14ac:dyDescent="0.2">
      <c r="B323" s="220" t="s">
        <v>312</v>
      </c>
      <c r="C323" s="221">
        <v>6</v>
      </c>
      <c r="D323" s="218"/>
      <c r="E323" s="219"/>
      <c r="F323" s="219"/>
      <c r="G323" s="219" t="s">
        <v>21</v>
      </c>
      <c r="H323" s="219"/>
      <c r="I323" s="219"/>
      <c r="N323" s="230" t="s">
        <v>552</v>
      </c>
      <c r="O323" s="191">
        <v>9</v>
      </c>
    </row>
    <row r="324" spans="2:15" x14ac:dyDescent="0.2">
      <c r="B324" s="220" t="s">
        <v>313</v>
      </c>
      <c r="C324" s="221">
        <v>7</v>
      </c>
      <c r="D324" s="218"/>
      <c r="E324" s="219"/>
      <c r="F324" s="219"/>
      <c r="G324" s="219" t="s">
        <v>21</v>
      </c>
      <c r="H324" s="219"/>
      <c r="I324" s="219"/>
      <c r="N324" s="230" t="s">
        <v>553</v>
      </c>
      <c r="O324" s="191">
        <v>8</v>
      </c>
    </row>
    <row r="325" spans="2:15" x14ac:dyDescent="0.2">
      <c r="B325" s="220" t="s">
        <v>315</v>
      </c>
      <c r="C325" s="221">
        <v>8</v>
      </c>
      <c r="D325" s="218"/>
      <c r="E325" s="219"/>
      <c r="F325" s="219"/>
      <c r="G325" s="219" t="s">
        <v>21</v>
      </c>
      <c r="H325" s="219"/>
      <c r="I325" s="219"/>
      <c r="N325" s="230" t="s">
        <v>554</v>
      </c>
      <c r="O325" s="191">
        <v>7</v>
      </c>
    </row>
    <row r="326" spans="2:15" x14ac:dyDescent="0.2">
      <c r="B326" s="220" t="s">
        <v>316</v>
      </c>
      <c r="C326" s="221">
        <v>6</v>
      </c>
      <c r="D326" s="218"/>
      <c r="E326" s="219" t="s">
        <v>40</v>
      </c>
      <c r="F326" s="219"/>
      <c r="G326" s="219" t="s">
        <v>85</v>
      </c>
      <c r="H326" s="219"/>
      <c r="I326" s="219"/>
      <c r="N326" s="230" t="s">
        <v>555</v>
      </c>
      <c r="O326" s="191">
        <v>3</v>
      </c>
    </row>
    <row r="327" spans="2:15" x14ac:dyDescent="0.2">
      <c r="B327" s="220" t="s">
        <v>318</v>
      </c>
      <c r="C327" s="221">
        <v>5</v>
      </c>
      <c r="D327" s="218"/>
      <c r="E327" s="219" t="s">
        <v>40</v>
      </c>
      <c r="F327" s="219"/>
      <c r="G327" s="219" t="s">
        <v>85</v>
      </c>
      <c r="H327" s="219"/>
      <c r="I327" s="219"/>
      <c r="N327" s="230" t="s">
        <v>556</v>
      </c>
      <c r="O327" s="191">
        <v>9</v>
      </c>
    </row>
    <row r="328" spans="2:15" x14ac:dyDescent="0.2">
      <c r="B328" s="220" t="s">
        <v>320</v>
      </c>
      <c r="C328" s="221">
        <v>3</v>
      </c>
      <c r="D328" s="218"/>
      <c r="E328" s="219"/>
      <c r="F328" s="219"/>
      <c r="G328" s="219" t="s">
        <v>21</v>
      </c>
      <c r="H328" s="219"/>
      <c r="I328" s="219"/>
      <c r="N328" s="230" t="s">
        <v>557</v>
      </c>
      <c r="O328" s="191">
        <v>10</v>
      </c>
    </row>
    <row r="329" spans="2:15" x14ac:dyDescent="0.2">
      <c r="B329" s="220" t="s">
        <v>322</v>
      </c>
      <c r="C329" s="221">
        <v>8</v>
      </c>
      <c r="D329" s="218"/>
      <c r="E329" s="219"/>
      <c r="F329" s="219"/>
      <c r="G329" s="219" t="s">
        <v>21</v>
      </c>
      <c r="H329" s="219"/>
      <c r="I329" s="219"/>
      <c r="N329" s="230" t="s">
        <v>558</v>
      </c>
      <c r="O329" s="191">
        <v>7</v>
      </c>
    </row>
    <row r="330" spans="2:15" x14ac:dyDescent="0.2">
      <c r="B330" s="220" t="s">
        <v>326</v>
      </c>
      <c r="C330" s="221">
        <v>7</v>
      </c>
      <c r="D330" s="218"/>
      <c r="E330" s="219"/>
      <c r="F330" s="219"/>
      <c r="G330" s="219" t="s">
        <v>21</v>
      </c>
      <c r="H330" s="219"/>
      <c r="I330" s="219"/>
      <c r="N330" s="230" t="s">
        <v>559</v>
      </c>
      <c r="O330" s="191">
        <v>2</v>
      </c>
    </row>
    <row r="331" spans="2:15" x14ac:dyDescent="0.2">
      <c r="B331" s="220" t="s">
        <v>338</v>
      </c>
      <c r="C331" s="221">
        <v>8</v>
      </c>
      <c r="D331" s="218" t="s">
        <v>40</v>
      </c>
      <c r="E331" s="219"/>
      <c r="F331" s="219"/>
      <c r="G331" s="219" t="s">
        <v>63</v>
      </c>
      <c r="H331" s="219"/>
      <c r="I331" s="219"/>
      <c r="N331" s="230" t="s">
        <v>560</v>
      </c>
      <c r="O331" s="191">
        <v>9</v>
      </c>
    </row>
    <row r="332" spans="2:15" x14ac:dyDescent="0.2">
      <c r="B332" s="220" t="s">
        <v>340</v>
      </c>
      <c r="C332" s="221">
        <v>6</v>
      </c>
      <c r="D332" s="218" t="s">
        <v>40</v>
      </c>
      <c r="E332" s="219"/>
      <c r="F332" s="219"/>
      <c r="G332" s="219" t="s">
        <v>63</v>
      </c>
      <c r="H332" s="219"/>
      <c r="I332" s="219"/>
      <c r="N332" s="230" t="s">
        <v>561</v>
      </c>
      <c r="O332" s="191">
        <v>8</v>
      </c>
    </row>
    <row r="333" spans="2:15" x14ac:dyDescent="0.2">
      <c r="B333" s="220" t="s">
        <v>341</v>
      </c>
      <c r="C333" s="221">
        <v>7</v>
      </c>
      <c r="D333" s="218" t="s">
        <v>40</v>
      </c>
      <c r="E333" s="219"/>
      <c r="F333" s="219"/>
      <c r="G333" s="219" t="s">
        <v>63</v>
      </c>
      <c r="H333" s="219"/>
      <c r="I333" s="219"/>
      <c r="N333" s="230" t="s">
        <v>562</v>
      </c>
      <c r="O333" s="191">
        <v>4</v>
      </c>
    </row>
    <row r="334" spans="2:15" x14ac:dyDescent="0.2">
      <c r="B334" s="220" t="s">
        <v>342</v>
      </c>
      <c r="C334" s="221">
        <v>7</v>
      </c>
      <c r="D334" s="218" t="s">
        <v>40</v>
      </c>
      <c r="E334" s="219"/>
      <c r="F334" s="219"/>
      <c r="G334" s="219" t="s">
        <v>63</v>
      </c>
      <c r="H334" s="219"/>
      <c r="I334" s="219"/>
      <c r="N334" s="230" t="s">
        <v>563</v>
      </c>
      <c r="O334" s="191">
        <v>3</v>
      </c>
    </row>
    <row r="335" spans="2:15" x14ac:dyDescent="0.2">
      <c r="B335" s="220" t="s">
        <v>343</v>
      </c>
      <c r="C335" s="221">
        <v>7</v>
      </c>
      <c r="D335" s="218" t="s">
        <v>40</v>
      </c>
      <c r="E335" s="219"/>
      <c r="F335" s="219"/>
      <c r="G335" s="219" t="s">
        <v>63</v>
      </c>
      <c r="H335" s="219"/>
      <c r="I335" s="219"/>
      <c r="N335" s="230" t="s">
        <v>564</v>
      </c>
      <c r="O335" s="191">
        <v>8</v>
      </c>
    </row>
    <row r="336" spans="2:15" x14ac:dyDescent="0.2">
      <c r="B336" s="220" t="s">
        <v>346</v>
      </c>
      <c r="C336" s="221">
        <v>8</v>
      </c>
      <c r="D336" s="218"/>
      <c r="E336" s="219"/>
      <c r="F336" s="219"/>
      <c r="G336" s="219" t="s">
        <v>21</v>
      </c>
      <c r="H336" s="219"/>
      <c r="I336" s="219"/>
      <c r="N336" s="230" t="s">
        <v>565</v>
      </c>
      <c r="O336" s="191">
        <v>8</v>
      </c>
    </row>
    <row r="337" spans="2:15" x14ac:dyDescent="0.2">
      <c r="B337" s="220" t="s">
        <v>347</v>
      </c>
      <c r="C337" s="221">
        <v>9</v>
      </c>
      <c r="D337" s="218"/>
      <c r="E337" s="219"/>
      <c r="F337" s="219"/>
      <c r="G337" s="219" t="s">
        <v>21</v>
      </c>
      <c r="H337" s="219"/>
      <c r="I337" s="219"/>
      <c r="N337" s="230" t="s">
        <v>566</v>
      </c>
      <c r="O337" s="191">
        <v>7</v>
      </c>
    </row>
    <row r="338" spans="2:15" x14ac:dyDescent="0.2">
      <c r="B338" s="220" t="s">
        <v>348</v>
      </c>
      <c r="C338" s="221">
        <v>7</v>
      </c>
      <c r="D338" s="218"/>
      <c r="E338" s="219"/>
      <c r="F338" s="219"/>
      <c r="G338" s="219" t="s">
        <v>21</v>
      </c>
      <c r="H338" s="219"/>
      <c r="I338" s="219"/>
      <c r="N338" s="230" t="s">
        <v>567</v>
      </c>
      <c r="O338" s="191">
        <v>6</v>
      </c>
    </row>
    <row r="339" spans="2:15" x14ac:dyDescent="0.2">
      <c r="B339" s="220" t="s">
        <v>349</v>
      </c>
      <c r="C339" s="221">
        <v>6</v>
      </c>
      <c r="D339" s="218" t="s">
        <v>40</v>
      </c>
      <c r="E339" s="219"/>
      <c r="F339" s="219"/>
      <c r="G339" s="219" t="s">
        <v>63</v>
      </c>
      <c r="H339" s="219"/>
      <c r="I339" s="219"/>
      <c r="N339" s="230" t="s">
        <v>569</v>
      </c>
      <c r="O339" s="191">
        <v>5</v>
      </c>
    </row>
    <row r="340" spans="2:15" x14ac:dyDescent="0.2">
      <c r="B340" s="220" t="s">
        <v>350</v>
      </c>
      <c r="C340" s="221">
        <v>7</v>
      </c>
      <c r="D340" s="218" t="s">
        <v>40</v>
      </c>
      <c r="E340" s="219"/>
      <c r="F340" s="219"/>
      <c r="G340" s="219" t="s">
        <v>63</v>
      </c>
      <c r="H340" s="219"/>
      <c r="I340" s="219"/>
      <c r="N340" s="230" t="s">
        <v>571</v>
      </c>
      <c r="O340" s="191">
        <v>4</v>
      </c>
    </row>
    <row r="341" spans="2:15" x14ac:dyDescent="0.2">
      <c r="B341" s="220" t="s">
        <v>351</v>
      </c>
      <c r="C341" s="221">
        <v>7</v>
      </c>
      <c r="D341" s="218" t="s">
        <v>40</v>
      </c>
      <c r="E341" s="219"/>
      <c r="F341" s="219" t="s">
        <v>40</v>
      </c>
      <c r="G341" s="219" t="s">
        <v>41</v>
      </c>
      <c r="H341" s="219"/>
      <c r="I341" s="219"/>
      <c r="N341" s="230" t="s">
        <v>572</v>
      </c>
      <c r="O341" s="191">
        <v>8</v>
      </c>
    </row>
    <row r="342" spans="2:15" x14ac:dyDescent="0.2">
      <c r="B342" s="220" t="s">
        <v>352</v>
      </c>
      <c r="C342" s="221">
        <v>6</v>
      </c>
      <c r="D342" s="218"/>
      <c r="E342" s="219" t="s">
        <v>40</v>
      </c>
      <c r="F342" s="219"/>
      <c r="G342" s="219" t="s">
        <v>85</v>
      </c>
      <c r="H342" s="219"/>
      <c r="I342" s="219"/>
      <c r="N342" s="230" t="s">
        <v>573</v>
      </c>
      <c r="O342" s="191">
        <v>7</v>
      </c>
    </row>
    <row r="343" spans="2:15" x14ac:dyDescent="0.2">
      <c r="B343" s="220" t="s">
        <v>355</v>
      </c>
      <c r="C343" s="221">
        <v>3</v>
      </c>
      <c r="D343" s="218"/>
      <c r="E343" s="219"/>
      <c r="F343" s="219"/>
      <c r="G343" s="219" t="s">
        <v>21</v>
      </c>
      <c r="H343" s="219"/>
      <c r="I343" s="219" t="s">
        <v>40</v>
      </c>
      <c r="N343" s="230" t="s">
        <v>38</v>
      </c>
      <c r="O343" s="191">
        <v>5</v>
      </c>
    </row>
    <row r="344" spans="2:15" x14ac:dyDescent="0.2">
      <c r="B344" s="220" t="s">
        <v>356</v>
      </c>
      <c r="C344" s="221">
        <v>7</v>
      </c>
      <c r="D344" s="218" t="s">
        <v>40</v>
      </c>
      <c r="E344" s="219"/>
      <c r="F344" s="219" t="s">
        <v>40</v>
      </c>
      <c r="G344" s="219" t="s">
        <v>41</v>
      </c>
      <c r="H344" s="219"/>
      <c r="I344" s="219"/>
      <c r="N344" s="230" t="s">
        <v>576</v>
      </c>
      <c r="O344" s="191">
        <v>10</v>
      </c>
    </row>
    <row r="345" spans="2:15" x14ac:dyDescent="0.2">
      <c r="B345" s="220" t="s">
        <v>357</v>
      </c>
      <c r="C345" s="221">
        <v>6</v>
      </c>
      <c r="D345" s="218"/>
      <c r="E345" s="219"/>
      <c r="F345" s="219"/>
      <c r="G345" s="219" t="s">
        <v>21</v>
      </c>
      <c r="H345" s="219"/>
      <c r="I345" s="219"/>
      <c r="N345" s="230" t="s">
        <v>577</v>
      </c>
      <c r="O345" s="191">
        <v>5</v>
      </c>
    </row>
    <row r="346" spans="2:15" x14ac:dyDescent="0.2">
      <c r="B346" s="220" t="s">
        <v>358</v>
      </c>
      <c r="C346" s="221">
        <v>5</v>
      </c>
      <c r="D346" s="218" t="s">
        <v>40</v>
      </c>
      <c r="E346" s="219"/>
      <c r="F346" s="219"/>
      <c r="G346" s="219" t="s">
        <v>63</v>
      </c>
      <c r="H346" s="219"/>
      <c r="I346" s="219"/>
      <c r="N346" s="230" t="s">
        <v>578</v>
      </c>
      <c r="O346" s="191">
        <v>6</v>
      </c>
    </row>
    <row r="347" spans="2:15" x14ac:dyDescent="0.2">
      <c r="B347" s="220" t="s">
        <v>359</v>
      </c>
      <c r="C347" s="221">
        <v>1</v>
      </c>
      <c r="D347" s="218"/>
      <c r="E347" s="219"/>
      <c r="F347" s="219"/>
      <c r="G347" s="219" t="s">
        <v>21</v>
      </c>
      <c r="H347" s="219"/>
      <c r="I347" s="219" t="s">
        <v>40</v>
      </c>
      <c r="N347" s="230" t="s">
        <v>579</v>
      </c>
      <c r="O347" s="191">
        <v>8</v>
      </c>
    </row>
    <row r="348" spans="2:15" x14ac:dyDescent="0.2">
      <c r="B348" s="220" t="s">
        <v>360</v>
      </c>
      <c r="C348" s="221">
        <v>7</v>
      </c>
      <c r="D348" s="218" t="s">
        <v>40</v>
      </c>
      <c r="E348" s="219"/>
      <c r="F348" s="219"/>
      <c r="G348" s="219" t="s">
        <v>63</v>
      </c>
      <c r="H348" s="219"/>
      <c r="I348" s="219"/>
      <c r="N348" s="230" t="s">
        <v>580</v>
      </c>
      <c r="O348" s="191">
        <v>7</v>
      </c>
    </row>
    <row r="349" spans="2:15" x14ac:dyDescent="0.2">
      <c r="B349" s="220" t="s">
        <v>361</v>
      </c>
      <c r="C349" s="221">
        <v>7</v>
      </c>
      <c r="D349" s="218" t="s">
        <v>40</v>
      </c>
      <c r="E349" s="219"/>
      <c r="F349" s="219" t="s">
        <v>40</v>
      </c>
      <c r="G349" s="219" t="s">
        <v>41</v>
      </c>
      <c r="H349" s="219"/>
      <c r="I349" s="219"/>
      <c r="N349" s="230" t="s">
        <v>581</v>
      </c>
      <c r="O349" s="191">
        <v>5</v>
      </c>
    </row>
    <row r="350" spans="2:15" x14ac:dyDescent="0.2">
      <c r="B350" s="220" t="s">
        <v>362</v>
      </c>
      <c r="C350" s="221">
        <v>7</v>
      </c>
      <c r="D350" s="218" t="s">
        <v>40</v>
      </c>
      <c r="E350" s="219"/>
      <c r="F350" s="219"/>
      <c r="G350" s="219" t="s">
        <v>63</v>
      </c>
      <c r="H350" s="219"/>
      <c r="I350" s="219"/>
      <c r="N350" s="230" t="s">
        <v>582</v>
      </c>
      <c r="O350" s="191">
        <v>9</v>
      </c>
    </row>
    <row r="351" spans="2:15" x14ac:dyDescent="0.2">
      <c r="B351" s="220" t="s">
        <v>363</v>
      </c>
      <c r="C351" s="221">
        <v>2</v>
      </c>
      <c r="D351" s="218"/>
      <c r="E351" s="219"/>
      <c r="F351" s="219"/>
      <c r="G351" s="219" t="s">
        <v>21</v>
      </c>
      <c r="H351" s="219"/>
      <c r="I351" s="219"/>
      <c r="N351" s="230" t="s">
        <v>583</v>
      </c>
      <c r="O351" s="191">
        <v>2</v>
      </c>
    </row>
    <row r="352" spans="2:15" x14ac:dyDescent="0.2">
      <c r="B352" s="220" t="s">
        <v>364</v>
      </c>
      <c r="C352" s="221">
        <v>5</v>
      </c>
      <c r="D352" s="218" t="s">
        <v>40</v>
      </c>
      <c r="E352" s="219"/>
      <c r="F352" s="219"/>
      <c r="G352" s="219" t="s">
        <v>63</v>
      </c>
      <c r="H352" s="219"/>
      <c r="I352" s="219"/>
      <c r="N352" s="230" t="s">
        <v>584</v>
      </c>
      <c r="O352" s="191">
        <v>7</v>
      </c>
    </row>
    <row r="353" spans="2:15" x14ac:dyDescent="0.2">
      <c r="B353" s="220" t="s">
        <v>366</v>
      </c>
      <c r="C353" s="221">
        <v>7</v>
      </c>
      <c r="D353" s="218" t="s">
        <v>40</v>
      </c>
      <c r="E353" s="219"/>
      <c r="F353" s="219"/>
      <c r="G353" s="219" t="s">
        <v>63</v>
      </c>
      <c r="H353" s="219"/>
      <c r="I353" s="219"/>
      <c r="N353" s="230" t="s">
        <v>585</v>
      </c>
      <c r="O353" s="191">
        <v>8</v>
      </c>
    </row>
    <row r="354" spans="2:15" x14ac:dyDescent="0.2">
      <c r="B354" s="220" t="s">
        <v>1517</v>
      </c>
      <c r="C354" s="221">
        <v>1</v>
      </c>
      <c r="D354" s="218"/>
      <c r="E354" s="219"/>
      <c r="F354" s="219"/>
      <c r="G354" s="219" t="s">
        <v>21</v>
      </c>
      <c r="H354" s="219"/>
      <c r="I354" s="219"/>
      <c r="N354" s="230" t="s">
        <v>586</v>
      </c>
      <c r="O354" s="191">
        <v>7</v>
      </c>
    </row>
    <row r="355" spans="2:15" x14ac:dyDescent="0.2">
      <c r="B355" s="220" t="s">
        <v>1518</v>
      </c>
      <c r="C355" s="217"/>
      <c r="D355" s="218"/>
      <c r="E355" s="219"/>
      <c r="F355" s="219"/>
      <c r="G355" s="219" t="s">
        <v>21</v>
      </c>
      <c r="H355" s="219"/>
      <c r="I355" s="219" t="s">
        <v>40</v>
      </c>
      <c r="N355" s="230" t="s">
        <v>587</v>
      </c>
      <c r="O355" s="191">
        <v>9</v>
      </c>
    </row>
    <row r="356" spans="2:15" x14ac:dyDescent="0.2">
      <c r="B356" s="220" t="s">
        <v>1519</v>
      </c>
      <c r="C356" s="217"/>
      <c r="D356" s="218"/>
      <c r="E356" s="219"/>
      <c r="F356" s="219"/>
      <c r="G356" s="219" t="s">
        <v>21</v>
      </c>
      <c r="H356" s="219"/>
      <c r="I356" s="219" t="s">
        <v>40</v>
      </c>
      <c r="N356" s="230" t="s">
        <v>589</v>
      </c>
      <c r="O356" s="191">
        <v>7</v>
      </c>
    </row>
    <row r="357" spans="2:15" x14ac:dyDescent="0.2">
      <c r="B357" s="220" t="s">
        <v>370</v>
      </c>
      <c r="C357" s="221">
        <v>8</v>
      </c>
      <c r="D357" s="218"/>
      <c r="E357" s="219"/>
      <c r="F357" s="219"/>
      <c r="G357" s="219" t="s">
        <v>21</v>
      </c>
      <c r="H357" s="219"/>
      <c r="I357" s="219"/>
      <c r="N357" s="230" t="s">
        <v>590</v>
      </c>
      <c r="O357" s="191">
        <v>7</v>
      </c>
    </row>
    <row r="358" spans="2:15" x14ac:dyDescent="0.2">
      <c r="B358" s="220" t="s">
        <v>371</v>
      </c>
      <c r="C358" s="221">
        <v>6</v>
      </c>
      <c r="D358" s="218"/>
      <c r="E358" s="219"/>
      <c r="F358" s="219"/>
      <c r="G358" s="219" t="s">
        <v>21</v>
      </c>
      <c r="H358" s="219"/>
      <c r="I358" s="219"/>
      <c r="N358" s="230" t="s">
        <v>591</v>
      </c>
      <c r="O358" s="191">
        <v>6</v>
      </c>
    </row>
    <row r="359" spans="2:15" x14ac:dyDescent="0.2">
      <c r="B359" s="220" t="s">
        <v>372</v>
      </c>
      <c r="C359" s="221">
        <v>5</v>
      </c>
      <c r="D359" s="218"/>
      <c r="E359" s="219"/>
      <c r="F359" s="219"/>
      <c r="G359" s="219" t="s">
        <v>21</v>
      </c>
      <c r="H359" s="219"/>
      <c r="I359" s="219"/>
      <c r="N359" s="230" t="s">
        <v>1386</v>
      </c>
      <c r="O359" s="191"/>
    </row>
    <row r="360" spans="2:15" x14ac:dyDescent="0.2">
      <c r="B360" s="220" t="s">
        <v>374</v>
      </c>
      <c r="C360" s="221">
        <v>8</v>
      </c>
      <c r="D360" s="218"/>
      <c r="E360" s="219"/>
      <c r="F360" s="219"/>
      <c r="G360" s="219" t="s">
        <v>21</v>
      </c>
      <c r="H360" s="219"/>
      <c r="I360" s="219"/>
      <c r="N360" s="230" t="s">
        <v>592</v>
      </c>
      <c r="O360" s="191">
        <v>7</v>
      </c>
    </row>
    <row r="361" spans="2:15" x14ac:dyDescent="0.2">
      <c r="B361" s="220" t="s">
        <v>1520</v>
      </c>
      <c r="C361" s="217"/>
      <c r="D361" s="218"/>
      <c r="E361" s="219" t="s">
        <v>1496</v>
      </c>
      <c r="F361" s="219"/>
      <c r="G361" s="219" t="s">
        <v>85</v>
      </c>
      <c r="H361" s="219"/>
      <c r="I361" s="219"/>
      <c r="N361" s="230" t="s">
        <v>594</v>
      </c>
      <c r="O361" s="191">
        <v>7</v>
      </c>
    </row>
    <row r="362" spans="2:15" x14ac:dyDescent="0.2">
      <c r="B362" s="220" t="s">
        <v>375</v>
      </c>
      <c r="C362" s="221">
        <v>8</v>
      </c>
      <c r="D362" s="218" t="s">
        <v>40</v>
      </c>
      <c r="E362" s="219"/>
      <c r="F362" s="219"/>
      <c r="G362" s="219" t="s">
        <v>63</v>
      </c>
      <c r="H362" s="219"/>
      <c r="I362" s="219"/>
      <c r="N362" s="230" t="s">
        <v>598</v>
      </c>
      <c r="O362" s="191">
        <v>5</v>
      </c>
    </row>
    <row r="363" spans="2:15" x14ac:dyDescent="0.2">
      <c r="B363" s="220" t="s">
        <v>377</v>
      </c>
      <c r="C363" s="221">
        <v>9</v>
      </c>
      <c r="D363" s="218"/>
      <c r="E363" s="219"/>
      <c r="F363" s="219"/>
      <c r="G363" s="219" t="s">
        <v>21</v>
      </c>
      <c r="H363" s="219"/>
      <c r="I363" s="219"/>
      <c r="N363" s="230" t="s">
        <v>600</v>
      </c>
      <c r="O363" s="191">
        <v>7</v>
      </c>
    </row>
    <row r="364" spans="2:15" x14ac:dyDescent="0.2">
      <c r="B364" s="220" t="s">
        <v>380</v>
      </c>
      <c r="C364" s="221">
        <v>7</v>
      </c>
      <c r="D364" s="218"/>
      <c r="E364" s="219"/>
      <c r="F364" s="219"/>
      <c r="G364" s="219" t="s">
        <v>21</v>
      </c>
      <c r="H364" s="219"/>
      <c r="I364" s="219"/>
      <c r="N364" s="230" t="s">
        <v>1529</v>
      </c>
      <c r="O364" s="191" t="s">
        <v>1524</v>
      </c>
    </row>
    <row r="365" spans="2:15" x14ac:dyDescent="0.2">
      <c r="B365" s="220" t="s">
        <v>382</v>
      </c>
      <c r="C365" s="221">
        <v>7</v>
      </c>
      <c r="D365" s="218"/>
      <c r="E365" s="219"/>
      <c r="F365" s="219"/>
      <c r="G365" s="219" t="s">
        <v>21</v>
      </c>
      <c r="H365" s="219"/>
      <c r="I365" s="219"/>
      <c r="N365" s="230" t="s">
        <v>603</v>
      </c>
      <c r="O365" s="191">
        <v>7</v>
      </c>
    </row>
    <row r="366" spans="2:15" x14ac:dyDescent="0.2">
      <c r="B366" s="220" t="s">
        <v>383</v>
      </c>
      <c r="C366" s="221">
        <v>7</v>
      </c>
      <c r="D366" s="218"/>
      <c r="E366" s="219"/>
      <c r="F366" s="219"/>
      <c r="G366" s="219" t="s">
        <v>21</v>
      </c>
      <c r="H366" s="219"/>
      <c r="I366" s="219"/>
      <c r="N366" s="230" t="s">
        <v>604</v>
      </c>
      <c r="O366" s="191">
        <v>7</v>
      </c>
    </row>
    <row r="367" spans="2:15" x14ac:dyDescent="0.2">
      <c r="B367" s="220" t="s">
        <v>384</v>
      </c>
      <c r="C367" s="221">
        <v>7</v>
      </c>
      <c r="D367" s="218"/>
      <c r="E367" s="219" t="s">
        <v>40</v>
      </c>
      <c r="F367" s="219"/>
      <c r="G367" s="219" t="s">
        <v>85</v>
      </c>
      <c r="H367" s="219"/>
      <c r="I367" s="219"/>
      <c r="N367" s="230" t="s">
        <v>1530</v>
      </c>
      <c r="O367" s="191"/>
    </row>
    <row r="368" spans="2:15" x14ac:dyDescent="0.2">
      <c r="B368" s="220" t="s">
        <v>1521</v>
      </c>
      <c r="C368" s="217"/>
      <c r="D368" s="218"/>
      <c r="E368" s="219"/>
      <c r="F368" s="219"/>
      <c r="G368" s="219" t="s">
        <v>21</v>
      </c>
      <c r="H368" s="219"/>
      <c r="I368" s="219" t="s">
        <v>40</v>
      </c>
      <c r="N368" s="230" t="s">
        <v>1531</v>
      </c>
      <c r="O368" s="191"/>
    </row>
    <row r="369" spans="2:15" x14ac:dyDescent="0.2">
      <c r="B369" s="220" t="s">
        <v>388</v>
      </c>
      <c r="C369" s="221">
        <v>8</v>
      </c>
      <c r="D369" s="218" t="s">
        <v>40</v>
      </c>
      <c r="E369" s="219"/>
      <c r="F369" s="219"/>
      <c r="G369" s="219" t="s">
        <v>63</v>
      </c>
      <c r="H369" s="219"/>
      <c r="I369" s="219"/>
      <c r="N369" s="230" t="s">
        <v>1532</v>
      </c>
      <c r="O369" s="191"/>
    </row>
    <row r="370" spans="2:15" x14ac:dyDescent="0.2">
      <c r="B370" s="220" t="s">
        <v>391</v>
      </c>
      <c r="C370" s="221">
        <v>6</v>
      </c>
      <c r="D370" s="218" t="s">
        <v>40</v>
      </c>
      <c r="E370" s="219"/>
      <c r="F370" s="219"/>
      <c r="G370" s="219" t="s">
        <v>63</v>
      </c>
      <c r="H370" s="219"/>
      <c r="I370" s="219"/>
      <c r="N370" s="230" t="s">
        <v>1533</v>
      </c>
      <c r="O370" s="191"/>
    </row>
    <row r="371" spans="2:15" x14ac:dyDescent="0.2">
      <c r="B371" s="220" t="s">
        <v>1329</v>
      </c>
      <c r="C371" s="217"/>
      <c r="D371" s="218"/>
      <c r="E371" s="219"/>
      <c r="F371" s="219"/>
      <c r="G371" s="219" t="s">
        <v>21</v>
      </c>
      <c r="H371" s="219"/>
      <c r="I371" s="219"/>
      <c r="N371" s="230" t="s">
        <v>605</v>
      </c>
      <c r="O371" s="191">
        <v>7</v>
      </c>
    </row>
    <row r="372" spans="2:15" x14ac:dyDescent="0.2">
      <c r="B372" s="220" t="s">
        <v>393</v>
      </c>
      <c r="C372" s="221">
        <v>5</v>
      </c>
      <c r="D372" s="218"/>
      <c r="E372" s="219"/>
      <c r="F372" s="219"/>
      <c r="G372" s="219" t="s">
        <v>21</v>
      </c>
      <c r="H372" s="219"/>
      <c r="I372" s="219"/>
      <c r="N372" s="230" t="s">
        <v>607</v>
      </c>
      <c r="O372" s="191">
        <v>3</v>
      </c>
    </row>
    <row r="373" spans="2:15" x14ac:dyDescent="0.2">
      <c r="B373" s="220" t="s">
        <v>395</v>
      </c>
      <c r="C373" s="221">
        <v>2</v>
      </c>
      <c r="D373" s="218"/>
      <c r="E373" s="219"/>
      <c r="F373" s="219"/>
      <c r="G373" s="219" t="s">
        <v>21</v>
      </c>
      <c r="H373" s="219"/>
      <c r="I373" s="219" t="s">
        <v>40</v>
      </c>
      <c r="N373" s="230" t="s">
        <v>608</v>
      </c>
      <c r="O373" s="191">
        <v>6</v>
      </c>
    </row>
    <row r="374" spans="2:15" x14ac:dyDescent="0.2">
      <c r="B374" s="220" t="s">
        <v>1522</v>
      </c>
      <c r="C374" s="221">
        <v>6</v>
      </c>
      <c r="D374" s="218"/>
      <c r="E374" s="219"/>
      <c r="F374" s="219"/>
      <c r="G374" s="219" t="s">
        <v>21</v>
      </c>
      <c r="H374" s="219"/>
      <c r="I374" s="219"/>
      <c r="N374" s="230" t="s">
        <v>67</v>
      </c>
      <c r="O374" s="191">
        <v>8</v>
      </c>
    </row>
    <row r="375" spans="2:15" x14ac:dyDescent="0.2">
      <c r="B375" s="220" t="s">
        <v>399</v>
      </c>
      <c r="C375" s="221">
        <v>5</v>
      </c>
      <c r="D375" s="218"/>
      <c r="E375" s="219" t="s">
        <v>40</v>
      </c>
      <c r="F375" s="219"/>
      <c r="G375" s="219" t="s">
        <v>85</v>
      </c>
      <c r="H375" s="219"/>
      <c r="I375" s="219"/>
      <c r="N375" s="230" t="s">
        <v>609</v>
      </c>
      <c r="O375" s="191">
        <v>8</v>
      </c>
    </row>
    <row r="376" spans="2:15" x14ac:dyDescent="0.2">
      <c r="B376" s="220" t="s">
        <v>401</v>
      </c>
      <c r="C376" s="221">
        <v>7</v>
      </c>
      <c r="D376" s="218"/>
      <c r="E376" s="219"/>
      <c r="F376" s="219"/>
      <c r="G376" s="219" t="s">
        <v>21</v>
      </c>
      <c r="H376" s="219"/>
      <c r="I376" s="219"/>
      <c r="N376" s="230" t="s">
        <v>610</v>
      </c>
      <c r="O376" s="191">
        <v>5</v>
      </c>
    </row>
    <row r="377" spans="2:15" x14ac:dyDescent="0.2">
      <c r="B377" s="220" t="s">
        <v>1523</v>
      </c>
      <c r="C377" s="217"/>
      <c r="D377" s="218"/>
      <c r="E377" s="219"/>
      <c r="F377" s="219"/>
      <c r="G377" s="219" t="s">
        <v>21</v>
      </c>
      <c r="H377" s="219"/>
      <c r="I377" s="219" t="s">
        <v>40</v>
      </c>
      <c r="N377" s="230" t="s">
        <v>611</v>
      </c>
      <c r="O377" s="191">
        <v>6</v>
      </c>
    </row>
    <row r="378" spans="2:15" x14ac:dyDescent="0.2">
      <c r="B378" s="220" t="s">
        <v>404</v>
      </c>
      <c r="C378" s="221">
        <v>7</v>
      </c>
      <c r="D378" s="218" t="s">
        <v>40</v>
      </c>
      <c r="E378" s="219"/>
      <c r="F378" s="219" t="s">
        <v>1496</v>
      </c>
      <c r="G378" s="219" t="s">
        <v>63</v>
      </c>
      <c r="H378" s="219"/>
      <c r="I378" s="219"/>
      <c r="N378" s="230" t="s">
        <v>1534</v>
      </c>
      <c r="O378" s="191" t="s">
        <v>1524</v>
      </c>
    </row>
    <row r="379" spans="2:15" x14ac:dyDescent="0.2">
      <c r="B379" s="220" t="s">
        <v>405</v>
      </c>
      <c r="C379" s="221">
        <v>7</v>
      </c>
      <c r="D379" s="218"/>
      <c r="E379" s="219"/>
      <c r="F379" s="219"/>
      <c r="G379" s="219" t="s">
        <v>21</v>
      </c>
      <c r="H379" s="219"/>
      <c r="I379" s="219"/>
      <c r="N379" s="230" t="s">
        <v>612</v>
      </c>
      <c r="O379" s="191">
        <v>9</v>
      </c>
    </row>
    <row r="380" spans="2:15" x14ac:dyDescent="0.2">
      <c r="B380" s="220" t="s">
        <v>406</v>
      </c>
      <c r="C380" s="221">
        <v>7</v>
      </c>
      <c r="D380" s="218" t="s">
        <v>40</v>
      </c>
      <c r="E380" s="219"/>
      <c r="F380" s="219"/>
      <c r="G380" s="219" t="s">
        <v>63</v>
      </c>
      <c r="H380" s="219"/>
      <c r="I380" s="219"/>
      <c r="N380" s="230" t="s">
        <v>613</v>
      </c>
      <c r="O380" s="191">
        <v>7</v>
      </c>
    </row>
    <row r="381" spans="2:15" x14ac:dyDescent="0.2">
      <c r="B381" s="220" t="s">
        <v>407</v>
      </c>
      <c r="C381" s="221">
        <v>2</v>
      </c>
      <c r="D381" s="218"/>
      <c r="E381" s="219"/>
      <c r="F381" s="219"/>
      <c r="G381" s="219" t="s">
        <v>21</v>
      </c>
      <c r="H381" s="219"/>
      <c r="I381" s="219" t="s">
        <v>40</v>
      </c>
      <c r="N381" s="230" t="s">
        <v>614</v>
      </c>
      <c r="O381" s="191">
        <v>7</v>
      </c>
    </row>
    <row r="382" spans="2:15" x14ac:dyDescent="0.2">
      <c r="B382" s="220" t="s">
        <v>409</v>
      </c>
      <c r="C382" s="221">
        <v>6</v>
      </c>
      <c r="D382" s="218"/>
      <c r="E382" s="219"/>
      <c r="F382" s="219"/>
      <c r="G382" s="219" t="s">
        <v>21</v>
      </c>
      <c r="H382" s="219"/>
      <c r="I382" s="219"/>
      <c r="N382" s="230" t="s">
        <v>616</v>
      </c>
      <c r="O382" s="191">
        <v>7</v>
      </c>
    </row>
    <row r="383" spans="2:15" x14ac:dyDescent="0.2">
      <c r="B383" s="220" t="s">
        <v>411</v>
      </c>
      <c r="C383" s="221">
        <v>6</v>
      </c>
      <c r="D383" s="218"/>
      <c r="E383" s="219"/>
      <c r="F383" s="219"/>
      <c r="G383" s="219" t="s">
        <v>21</v>
      </c>
      <c r="H383" s="219"/>
      <c r="I383" s="219"/>
      <c r="N383" s="230" t="s">
        <v>618</v>
      </c>
      <c r="O383" s="191">
        <v>2</v>
      </c>
    </row>
    <row r="384" spans="2:15" x14ac:dyDescent="0.2">
      <c r="B384" s="220" t="s">
        <v>413</v>
      </c>
      <c r="C384" s="221">
        <v>5</v>
      </c>
      <c r="D384" s="218"/>
      <c r="E384" s="219"/>
      <c r="F384" s="219"/>
      <c r="G384" s="219" t="s">
        <v>21</v>
      </c>
      <c r="H384" s="219"/>
      <c r="I384" s="219"/>
      <c r="N384" s="230" t="s">
        <v>1128</v>
      </c>
      <c r="O384" s="191" t="s">
        <v>1524</v>
      </c>
    </row>
    <row r="385" spans="2:15" x14ac:dyDescent="0.2">
      <c r="B385" s="220" t="s">
        <v>69</v>
      </c>
      <c r="C385" s="217" t="s">
        <v>1524</v>
      </c>
      <c r="D385" s="218"/>
      <c r="E385" s="219"/>
      <c r="F385" s="219"/>
      <c r="G385" s="219" t="s">
        <v>21</v>
      </c>
      <c r="H385" s="219" t="s">
        <v>40</v>
      </c>
      <c r="I385" s="219"/>
      <c r="N385" s="230" t="s">
        <v>618</v>
      </c>
      <c r="O385" s="191">
        <v>2</v>
      </c>
    </row>
    <row r="386" spans="2:15" x14ac:dyDescent="0.2">
      <c r="B386" s="220" t="s">
        <v>415</v>
      </c>
      <c r="C386" s="221">
        <v>8</v>
      </c>
      <c r="D386" s="218"/>
      <c r="E386" s="219"/>
      <c r="F386" s="219"/>
      <c r="G386" s="219" t="s">
        <v>21</v>
      </c>
      <c r="H386" s="219"/>
      <c r="I386" s="219"/>
      <c r="N386" s="230" t="s">
        <v>619</v>
      </c>
      <c r="O386" s="191">
        <v>8</v>
      </c>
    </row>
    <row r="387" spans="2:15" x14ac:dyDescent="0.2">
      <c r="B387" s="220" t="s">
        <v>418</v>
      </c>
      <c r="C387" s="221">
        <v>3</v>
      </c>
      <c r="D387" s="218"/>
      <c r="E387" s="219"/>
      <c r="F387" s="219"/>
      <c r="G387" s="219" t="s">
        <v>21</v>
      </c>
      <c r="H387" s="219"/>
      <c r="I387" s="219"/>
      <c r="N387" s="230" t="s">
        <v>620</v>
      </c>
      <c r="O387" s="191">
        <v>7</v>
      </c>
    </row>
    <row r="388" spans="2:15" x14ac:dyDescent="0.2">
      <c r="B388" s="220" t="s">
        <v>420</v>
      </c>
      <c r="C388" s="221">
        <v>7</v>
      </c>
      <c r="D388" s="218" t="s">
        <v>40</v>
      </c>
      <c r="E388" s="219"/>
      <c r="F388" s="219"/>
      <c r="G388" s="219" t="s">
        <v>63</v>
      </c>
      <c r="H388" s="219"/>
      <c r="I388" s="219"/>
      <c r="N388" s="230" t="s">
        <v>622</v>
      </c>
      <c r="O388" s="191">
        <v>7</v>
      </c>
    </row>
    <row r="389" spans="2:15" x14ac:dyDescent="0.2">
      <c r="B389" s="220" t="s">
        <v>421</v>
      </c>
      <c r="C389" s="221">
        <v>5</v>
      </c>
      <c r="D389" s="218" t="s">
        <v>40</v>
      </c>
      <c r="E389" s="219" t="s">
        <v>40</v>
      </c>
      <c r="F389" s="219"/>
      <c r="G389" s="219" t="s">
        <v>85</v>
      </c>
      <c r="H389" s="219"/>
      <c r="I389" s="219"/>
      <c r="N389" s="230" t="s">
        <v>623</v>
      </c>
      <c r="O389" s="191">
        <v>6</v>
      </c>
    </row>
    <row r="390" spans="2:15" x14ac:dyDescent="0.2">
      <c r="B390" s="220" t="s">
        <v>422</v>
      </c>
      <c r="C390" s="221">
        <v>5</v>
      </c>
      <c r="D390" s="218"/>
      <c r="E390" s="219" t="s">
        <v>40</v>
      </c>
      <c r="F390" s="219"/>
      <c r="G390" s="219" t="s">
        <v>85</v>
      </c>
      <c r="H390" s="219"/>
      <c r="I390" s="219"/>
      <c r="N390" s="230" t="s">
        <v>1535</v>
      </c>
      <c r="O390" s="191"/>
    </row>
    <row r="391" spans="2:15" x14ac:dyDescent="0.2">
      <c r="B391" s="220" t="s">
        <v>423</v>
      </c>
      <c r="C391" s="221">
        <v>9</v>
      </c>
      <c r="D391" s="218"/>
      <c r="E391" s="219"/>
      <c r="F391" s="219"/>
      <c r="G391" s="219" t="s">
        <v>21</v>
      </c>
      <c r="H391" s="219"/>
      <c r="I391" s="219"/>
      <c r="N391" s="230" t="s">
        <v>624</v>
      </c>
      <c r="O391" s="191">
        <v>7</v>
      </c>
    </row>
    <row r="392" spans="2:15" x14ac:dyDescent="0.2">
      <c r="B392" s="220" t="s">
        <v>424</v>
      </c>
      <c r="C392" s="221">
        <v>7</v>
      </c>
      <c r="D392" s="218" t="s">
        <v>40</v>
      </c>
      <c r="E392" s="219"/>
      <c r="F392" s="219" t="s">
        <v>40</v>
      </c>
      <c r="G392" s="219" t="s">
        <v>41</v>
      </c>
      <c r="H392" s="219"/>
      <c r="I392" s="219"/>
      <c r="N392" s="230" t="s">
        <v>625</v>
      </c>
      <c r="O392" s="191">
        <v>6</v>
      </c>
    </row>
    <row r="393" spans="2:15" x14ac:dyDescent="0.2">
      <c r="B393" s="220" t="s">
        <v>425</v>
      </c>
      <c r="C393" s="221">
        <v>8</v>
      </c>
      <c r="D393" s="218"/>
      <c r="E393" s="219"/>
      <c r="F393" s="219"/>
      <c r="G393" s="219" t="s">
        <v>21</v>
      </c>
      <c r="H393" s="219"/>
      <c r="I393" s="219"/>
      <c r="N393" s="230" t="s">
        <v>627</v>
      </c>
      <c r="O393" s="191">
        <v>9</v>
      </c>
    </row>
    <row r="394" spans="2:15" x14ac:dyDescent="0.2">
      <c r="B394" s="220" t="s">
        <v>426</v>
      </c>
      <c r="C394" s="221">
        <v>3</v>
      </c>
      <c r="D394" s="218" t="s">
        <v>40</v>
      </c>
      <c r="E394" s="219"/>
      <c r="F394" s="219"/>
      <c r="G394" s="219" t="s">
        <v>63</v>
      </c>
      <c r="H394" s="219"/>
      <c r="I394" s="219"/>
      <c r="N394" s="230" t="s">
        <v>628</v>
      </c>
      <c r="O394" s="191">
        <v>7</v>
      </c>
    </row>
    <row r="395" spans="2:15" x14ac:dyDescent="0.2">
      <c r="B395" s="220" t="s">
        <v>428</v>
      </c>
      <c r="C395" s="221">
        <v>7</v>
      </c>
      <c r="D395" s="218"/>
      <c r="E395" s="219"/>
      <c r="F395" s="219"/>
      <c r="G395" s="219" t="s">
        <v>21</v>
      </c>
      <c r="H395" s="219"/>
      <c r="I395" s="219"/>
      <c r="N395" s="230" t="s">
        <v>630</v>
      </c>
      <c r="O395" s="191">
        <v>5</v>
      </c>
    </row>
    <row r="396" spans="2:15" x14ac:dyDescent="0.2">
      <c r="B396" s="220" t="s">
        <v>430</v>
      </c>
      <c r="C396" s="221">
        <v>7</v>
      </c>
      <c r="D396" s="218" t="s">
        <v>40</v>
      </c>
      <c r="E396" s="219"/>
      <c r="F396" s="219"/>
      <c r="G396" s="219" t="s">
        <v>63</v>
      </c>
      <c r="H396" s="219"/>
      <c r="I396" s="219"/>
      <c r="N396" s="230" t="s">
        <v>631</v>
      </c>
      <c r="O396" s="191">
        <v>5</v>
      </c>
    </row>
    <row r="397" spans="2:15" x14ac:dyDescent="0.2">
      <c r="B397" s="220" t="s">
        <v>1335</v>
      </c>
      <c r="C397" s="217"/>
      <c r="D397" s="218"/>
      <c r="E397" s="219"/>
      <c r="F397" s="219"/>
      <c r="G397" s="219" t="s">
        <v>21</v>
      </c>
      <c r="H397" s="219"/>
      <c r="I397" s="219"/>
      <c r="N397" s="230" t="s">
        <v>632</v>
      </c>
      <c r="O397" s="191">
        <v>2</v>
      </c>
    </row>
    <row r="398" spans="2:15" x14ac:dyDescent="0.2">
      <c r="B398" s="220" t="s">
        <v>432</v>
      </c>
      <c r="C398" s="221">
        <v>5</v>
      </c>
      <c r="D398" s="218"/>
      <c r="E398" s="219"/>
      <c r="F398" s="219"/>
      <c r="G398" s="219" t="s">
        <v>21</v>
      </c>
      <c r="H398" s="219"/>
      <c r="I398" s="219"/>
      <c r="N398" s="230" t="s">
        <v>634</v>
      </c>
      <c r="O398" s="191">
        <v>8</v>
      </c>
    </row>
    <row r="399" spans="2:15" x14ac:dyDescent="0.2">
      <c r="B399" s="220" t="s">
        <v>435</v>
      </c>
      <c r="C399" s="221">
        <v>5</v>
      </c>
      <c r="D399" s="218"/>
      <c r="E399" s="219" t="s">
        <v>40</v>
      </c>
      <c r="F399" s="219"/>
      <c r="G399" s="219" t="s">
        <v>85</v>
      </c>
      <c r="H399" s="219"/>
      <c r="I399" s="219"/>
      <c r="N399" s="230" t="s">
        <v>635</v>
      </c>
      <c r="O399" s="191">
        <v>1</v>
      </c>
    </row>
    <row r="400" spans="2:15" x14ac:dyDescent="0.2">
      <c r="B400" s="220" t="s">
        <v>436</v>
      </c>
      <c r="C400" s="221">
        <v>7</v>
      </c>
      <c r="D400" s="218"/>
      <c r="E400" s="219"/>
      <c r="F400" s="219"/>
      <c r="G400" s="219" t="s">
        <v>21</v>
      </c>
      <c r="H400" s="219"/>
      <c r="I400" s="219"/>
      <c r="N400" s="230" t="s">
        <v>637</v>
      </c>
      <c r="O400" s="191">
        <v>8</v>
      </c>
    </row>
    <row r="401" spans="2:15" x14ac:dyDescent="0.2">
      <c r="B401" s="220" t="s">
        <v>438</v>
      </c>
      <c r="C401" s="221">
        <v>2</v>
      </c>
      <c r="D401" s="218"/>
      <c r="E401" s="219"/>
      <c r="F401" s="219"/>
      <c r="G401" s="219" t="s">
        <v>21</v>
      </c>
      <c r="H401" s="219"/>
      <c r="I401" s="219" t="s">
        <v>40</v>
      </c>
      <c r="N401" s="230" t="s">
        <v>638</v>
      </c>
      <c r="O401" s="191">
        <v>6</v>
      </c>
    </row>
    <row r="402" spans="2:15" x14ac:dyDescent="0.2">
      <c r="B402" s="220" t="s">
        <v>440</v>
      </c>
      <c r="C402" s="221">
        <v>4</v>
      </c>
      <c r="D402" s="218" t="s">
        <v>40</v>
      </c>
      <c r="E402" s="219"/>
      <c r="F402" s="219"/>
      <c r="G402" s="219" t="s">
        <v>63</v>
      </c>
      <c r="H402" s="219"/>
      <c r="I402" s="219"/>
      <c r="N402" s="230" t="s">
        <v>639</v>
      </c>
      <c r="O402" s="191">
        <v>5</v>
      </c>
    </row>
    <row r="403" spans="2:15" x14ac:dyDescent="0.2">
      <c r="B403" s="220" t="s">
        <v>441</v>
      </c>
      <c r="C403" s="221">
        <v>9</v>
      </c>
      <c r="D403" s="218"/>
      <c r="E403" s="219"/>
      <c r="F403" s="219"/>
      <c r="G403" s="219" t="s">
        <v>21</v>
      </c>
      <c r="H403" s="219"/>
      <c r="I403" s="219"/>
      <c r="N403" s="230" t="s">
        <v>640</v>
      </c>
      <c r="O403" s="191">
        <v>7</v>
      </c>
    </row>
    <row r="404" spans="2:15" x14ac:dyDescent="0.2">
      <c r="B404" s="220" t="s">
        <v>443</v>
      </c>
      <c r="C404" s="221">
        <v>7</v>
      </c>
      <c r="D404" s="218"/>
      <c r="E404" s="219"/>
      <c r="F404" s="219"/>
      <c r="G404" s="219" t="s">
        <v>21</v>
      </c>
      <c r="H404" s="219"/>
      <c r="I404" s="219"/>
      <c r="N404" s="230" t="s">
        <v>1536</v>
      </c>
      <c r="O404" s="191"/>
    </row>
    <row r="405" spans="2:15" x14ac:dyDescent="0.2">
      <c r="B405" s="220" t="s">
        <v>444</v>
      </c>
      <c r="C405" s="221">
        <v>5</v>
      </c>
      <c r="D405" s="218"/>
      <c r="E405" s="219" t="s">
        <v>40</v>
      </c>
      <c r="F405" s="219"/>
      <c r="G405" s="219" t="s">
        <v>85</v>
      </c>
      <c r="H405" s="219"/>
      <c r="I405" s="219"/>
      <c r="N405" s="230" t="s">
        <v>642</v>
      </c>
      <c r="O405" s="191">
        <v>9</v>
      </c>
    </row>
    <row r="406" spans="2:15" x14ac:dyDescent="0.2">
      <c r="B406" s="220" t="s">
        <v>1525</v>
      </c>
      <c r="C406" s="217"/>
      <c r="D406" s="218"/>
      <c r="E406" s="219"/>
      <c r="F406" s="219"/>
      <c r="G406" s="219" t="s">
        <v>21</v>
      </c>
      <c r="H406" s="219"/>
      <c r="I406" s="219"/>
      <c r="N406" s="230" t="s">
        <v>643</v>
      </c>
      <c r="O406" s="191">
        <v>7</v>
      </c>
    </row>
    <row r="407" spans="2:15" x14ac:dyDescent="0.2">
      <c r="B407" s="220" t="s">
        <v>445</v>
      </c>
      <c r="C407" s="221">
        <v>2</v>
      </c>
      <c r="D407" s="218"/>
      <c r="E407" s="219"/>
      <c r="F407" s="219"/>
      <c r="G407" s="219" t="s">
        <v>21</v>
      </c>
      <c r="H407" s="219"/>
      <c r="I407" s="219" t="s">
        <v>40</v>
      </c>
      <c r="N407" s="230" t="s">
        <v>644</v>
      </c>
      <c r="O407" s="191">
        <v>6</v>
      </c>
    </row>
    <row r="408" spans="2:15" x14ac:dyDescent="0.2">
      <c r="B408" s="220" t="s">
        <v>446</v>
      </c>
      <c r="C408" s="221">
        <v>7</v>
      </c>
      <c r="D408" s="218"/>
      <c r="E408" s="219" t="s">
        <v>40</v>
      </c>
      <c r="F408" s="219"/>
      <c r="G408" s="219" t="s">
        <v>85</v>
      </c>
      <c r="H408" s="219"/>
      <c r="I408" s="219"/>
      <c r="N408" s="230" t="s">
        <v>645</v>
      </c>
      <c r="O408" s="191">
        <v>7</v>
      </c>
    </row>
    <row r="409" spans="2:15" x14ac:dyDescent="0.2">
      <c r="B409" s="220" t="s">
        <v>447</v>
      </c>
      <c r="C409" s="221">
        <v>5</v>
      </c>
      <c r="D409" s="218"/>
      <c r="E409" s="219"/>
      <c r="F409" s="219"/>
      <c r="G409" s="219" t="s">
        <v>21</v>
      </c>
      <c r="H409" s="219"/>
      <c r="I409" s="219"/>
      <c r="N409" s="230" t="s">
        <v>646</v>
      </c>
      <c r="O409" s="191">
        <v>3</v>
      </c>
    </row>
    <row r="410" spans="2:15" x14ac:dyDescent="0.2">
      <c r="B410" s="220" t="s">
        <v>448</v>
      </c>
      <c r="C410" s="221">
        <v>8</v>
      </c>
      <c r="D410" s="218" t="s">
        <v>40</v>
      </c>
      <c r="E410" s="219"/>
      <c r="F410" s="219"/>
      <c r="G410" s="219" t="s">
        <v>63</v>
      </c>
      <c r="H410" s="219"/>
      <c r="I410" s="219"/>
      <c r="N410" s="230" t="s">
        <v>647</v>
      </c>
      <c r="O410" s="191">
        <v>9</v>
      </c>
    </row>
    <row r="411" spans="2:15" x14ac:dyDescent="0.2">
      <c r="B411" s="220" t="s">
        <v>449</v>
      </c>
      <c r="C411" s="221">
        <v>4</v>
      </c>
      <c r="D411" s="218"/>
      <c r="E411" s="219"/>
      <c r="F411" s="219"/>
      <c r="G411" s="219" t="s">
        <v>21</v>
      </c>
      <c r="H411" s="219"/>
      <c r="I411" s="219"/>
      <c r="N411" s="230" t="s">
        <v>648</v>
      </c>
      <c r="O411" s="191">
        <v>6</v>
      </c>
    </row>
    <row r="412" spans="2:15" x14ac:dyDescent="0.2">
      <c r="B412" s="220" t="s">
        <v>450</v>
      </c>
      <c r="C412" s="221">
        <v>6</v>
      </c>
      <c r="D412" s="218"/>
      <c r="E412" s="219"/>
      <c r="F412" s="219"/>
      <c r="G412" s="219" t="s">
        <v>21</v>
      </c>
      <c r="H412" s="219"/>
      <c r="I412" s="219"/>
      <c r="N412" s="230" t="s">
        <v>649</v>
      </c>
      <c r="O412" s="191">
        <v>6</v>
      </c>
    </row>
    <row r="413" spans="2:15" x14ac:dyDescent="0.2">
      <c r="B413" s="220" t="s">
        <v>451</v>
      </c>
      <c r="C413" s="221">
        <v>5</v>
      </c>
      <c r="D413" s="218"/>
      <c r="E413" s="219"/>
      <c r="F413" s="219"/>
      <c r="G413" s="219" t="s">
        <v>21</v>
      </c>
      <c r="H413" s="219"/>
      <c r="I413" s="219"/>
      <c r="N413" s="230" t="s">
        <v>651</v>
      </c>
      <c r="O413" s="191">
        <v>7</v>
      </c>
    </row>
    <row r="414" spans="2:15" x14ac:dyDescent="0.2">
      <c r="B414" s="220" t="s">
        <v>453</v>
      </c>
      <c r="C414" s="221">
        <v>8</v>
      </c>
      <c r="D414" s="218"/>
      <c r="E414" s="219"/>
      <c r="F414" s="219"/>
      <c r="G414" s="219" t="s">
        <v>21</v>
      </c>
      <c r="H414" s="219"/>
      <c r="I414" s="219"/>
      <c r="N414" s="230" t="s">
        <v>1404</v>
      </c>
      <c r="O414" s="191"/>
    </row>
    <row r="415" spans="2:15" x14ac:dyDescent="0.2">
      <c r="B415" s="220" t="s">
        <v>454</v>
      </c>
      <c r="C415" s="221">
        <v>8</v>
      </c>
      <c r="D415" s="218" t="s">
        <v>40</v>
      </c>
      <c r="E415" s="219"/>
      <c r="F415" s="219"/>
      <c r="G415" s="219" t="s">
        <v>63</v>
      </c>
      <c r="H415" s="219"/>
      <c r="I415" s="219"/>
      <c r="N415" s="230" t="s">
        <v>1537</v>
      </c>
      <c r="O415" s="191"/>
    </row>
    <row r="416" spans="2:15" x14ac:dyDescent="0.2">
      <c r="B416" s="220" t="s">
        <v>455</v>
      </c>
      <c r="C416" s="221">
        <v>8</v>
      </c>
      <c r="D416" s="218"/>
      <c r="E416" s="219"/>
      <c r="F416" s="219"/>
      <c r="G416" s="219" t="s">
        <v>21</v>
      </c>
      <c r="H416" s="219"/>
      <c r="I416" s="219"/>
      <c r="N416" s="230" t="s">
        <v>653</v>
      </c>
      <c r="O416" s="191">
        <v>6</v>
      </c>
    </row>
    <row r="417" spans="2:15" x14ac:dyDescent="0.2">
      <c r="B417" s="220" t="s">
        <v>456</v>
      </c>
      <c r="C417" s="221">
        <v>7</v>
      </c>
      <c r="D417" s="218"/>
      <c r="E417" s="219"/>
      <c r="F417" s="219"/>
      <c r="G417" s="219" t="s">
        <v>21</v>
      </c>
      <c r="H417" s="219"/>
      <c r="I417" s="219"/>
      <c r="N417" s="230" t="s">
        <v>654</v>
      </c>
      <c r="O417" s="191">
        <v>7</v>
      </c>
    </row>
    <row r="418" spans="2:15" x14ac:dyDescent="0.2">
      <c r="B418" s="220" t="s">
        <v>457</v>
      </c>
      <c r="C418" s="221">
        <v>7</v>
      </c>
      <c r="D418" s="218" t="s">
        <v>40</v>
      </c>
      <c r="E418" s="219"/>
      <c r="F418" s="219"/>
      <c r="G418" s="219" t="s">
        <v>63</v>
      </c>
      <c r="H418" s="219"/>
      <c r="I418" s="219"/>
      <c r="N418" s="230" t="s">
        <v>656</v>
      </c>
      <c r="O418" s="191">
        <v>7</v>
      </c>
    </row>
    <row r="419" spans="2:15" x14ac:dyDescent="0.2">
      <c r="B419" s="220" t="s">
        <v>458</v>
      </c>
      <c r="C419" s="221">
        <v>7</v>
      </c>
      <c r="D419" s="218" t="s">
        <v>40</v>
      </c>
      <c r="E419" s="219"/>
      <c r="F419" s="219" t="s">
        <v>40</v>
      </c>
      <c r="G419" s="219" t="s">
        <v>41</v>
      </c>
      <c r="H419" s="219"/>
      <c r="I419" s="219"/>
      <c r="N419" s="230" t="s">
        <v>657</v>
      </c>
      <c r="O419" s="191">
        <v>4</v>
      </c>
    </row>
    <row r="420" spans="2:15" x14ac:dyDescent="0.2">
      <c r="B420" s="220" t="s">
        <v>459</v>
      </c>
      <c r="C420" s="221">
        <v>9</v>
      </c>
      <c r="D420" s="218"/>
      <c r="E420" s="219"/>
      <c r="F420" s="219"/>
      <c r="G420" s="219" t="s">
        <v>21</v>
      </c>
      <c r="H420" s="219"/>
      <c r="I420" s="219"/>
      <c r="N420" s="230" t="s">
        <v>658</v>
      </c>
      <c r="O420" s="191">
        <v>7</v>
      </c>
    </row>
    <row r="421" spans="2:15" x14ac:dyDescent="0.2">
      <c r="B421" s="220" t="s">
        <v>460</v>
      </c>
      <c r="C421" s="221">
        <v>7</v>
      </c>
      <c r="D421" s="218"/>
      <c r="E421" s="219"/>
      <c r="F421" s="219"/>
      <c r="G421" s="219" t="s">
        <v>21</v>
      </c>
      <c r="H421" s="219"/>
      <c r="I421" s="219"/>
      <c r="N421" s="230" t="s">
        <v>659</v>
      </c>
      <c r="O421" s="191">
        <v>7</v>
      </c>
    </row>
    <row r="422" spans="2:15" x14ac:dyDescent="0.2">
      <c r="B422" s="220" t="s">
        <v>461</v>
      </c>
      <c r="C422" s="221">
        <v>5</v>
      </c>
      <c r="D422" s="218" t="s">
        <v>40</v>
      </c>
      <c r="E422" s="219"/>
      <c r="F422" s="219"/>
      <c r="G422" s="219" t="s">
        <v>63</v>
      </c>
      <c r="H422" s="219"/>
      <c r="I422" s="219"/>
      <c r="N422" s="230" t="s">
        <v>1406</v>
      </c>
      <c r="O422" s="191"/>
    </row>
    <row r="423" spans="2:15" x14ac:dyDescent="0.2">
      <c r="B423" s="220" t="s">
        <v>462</v>
      </c>
      <c r="C423" s="221">
        <v>3</v>
      </c>
      <c r="D423" s="218"/>
      <c r="E423" s="219"/>
      <c r="F423" s="219"/>
      <c r="G423" s="219" t="s">
        <v>21</v>
      </c>
      <c r="H423" s="219"/>
      <c r="I423" s="219"/>
      <c r="N423" s="230" t="s">
        <v>22</v>
      </c>
      <c r="O423" s="191">
        <v>4</v>
      </c>
    </row>
    <row r="424" spans="2:15" x14ac:dyDescent="0.2">
      <c r="B424" s="220" t="s">
        <v>463</v>
      </c>
      <c r="C424" s="221">
        <v>4</v>
      </c>
      <c r="D424" s="218"/>
      <c r="E424" s="219"/>
      <c r="F424" s="219"/>
      <c r="G424" s="219" t="s">
        <v>21</v>
      </c>
      <c r="H424" s="219"/>
      <c r="I424" s="219"/>
      <c r="N424" s="230" t="s">
        <v>661</v>
      </c>
      <c r="O424" s="191">
        <v>5</v>
      </c>
    </row>
    <row r="425" spans="2:15" x14ac:dyDescent="0.2">
      <c r="B425" s="220" t="s">
        <v>464</v>
      </c>
      <c r="C425" s="221">
        <v>7</v>
      </c>
      <c r="D425" s="218"/>
      <c r="E425" s="219"/>
      <c r="F425" s="219"/>
      <c r="G425" s="219" t="s">
        <v>21</v>
      </c>
      <c r="H425" s="219"/>
      <c r="I425" s="219"/>
      <c r="N425" s="230" t="s">
        <v>662</v>
      </c>
      <c r="O425" s="191">
        <v>8</v>
      </c>
    </row>
    <row r="426" spans="2:15" x14ac:dyDescent="0.2">
      <c r="B426" s="220" t="s">
        <v>465</v>
      </c>
      <c r="C426" s="221">
        <v>3</v>
      </c>
      <c r="D426" s="218" t="s">
        <v>40</v>
      </c>
      <c r="E426" s="219"/>
      <c r="F426" s="219"/>
      <c r="G426" s="219" t="s">
        <v>63</v>
      </c>
      <c r="H426" s="219"/>
      <c r="I426" s="219"/>
      <c r="N426" s="230" t="s">
        <v>664</v>
      </c>
      <c r="O426" s="191">
        <v>3</v>
      </c>
    </row>
    <row r="427" spans="2:15" x14ac:dyDescent="0.2">
      <c r="B427" s="220" t="s">
        <v>466</v>
      </c>
      <c r="C427" s="221">
        <v>4</v>
      </c>
      <c r="D427" s="218"/>
      <c r="E427" s="219" t="s">
        <v>40</v>
      </c>
      <c r="F427" s="219"/>
      <c r="G427" s="219" t="s">
        <v>85</v>
      </c>
      <c r="H427" s="219"/>
      <c r="I427" s="219"/>
      <c r="N427" s="230" t="s">
        <v>665</v>
      </c>
      <c r="O427" s="191">
        <v>6</v>
      </c>
    </row>
    <row r="428" spans="2:15" x14ac:dyDescent="0.2">
      <c r="B428" s="220" t="s">
        <v>467</v>
      </c>
      <c r="C428" s="221">
        <v>7</v>
      </c>
      <c r="D428" s="218" t="s">
        <v>40</v>
      </c>
      <c r="E428" s="219"/>
      <c r="F428" s="219"/>
      <c r="G428" s="219" t="s">
        <v>63</v>
      </c>
      <c r="H428" s="219"/>
      <c r="I428" s="219"/>
      <c r="N428" s="230" t="s">
        <v>666</v>
      </c>
      <c r="O428" s="191">
        <v>2</v>
      </c>
    </row>
    <row r="429" spans="2:15" x14ac:dyDescent="0.2">
      <c r="B429" s="220" t="s">
        <v>468</v>
      </c>
      <c r="C429" s="221">
        <v>7</v>
      </c>
      <c r="D429" s="218"/>
      <c r="E429" s="219"/>
      <c r="F429" s="219"/>
      <c r="G429" s="219" t="s">
        <v>21</v>
      </c>
      <c r="H429" s="219"/>
      <c r="I429" s="219"/>
      <c r="N429" s="230" t="s">
        <v>1538</v>
      </c>
      <c r="O429" s="191"/>
    </row>
    <row r="430" spans="2:15" x14ac:dyDescent="0.2">
      <c r="B430" s="220" t="s">
        <v>469</v>
      </c>
      <c r="C430" s="221">
        <v>6</v>
      </c>
      <c r="D430" s="218"/>
      <c r="E430" s="219"/>
      <c r="F430" s="219"/>
      <c r="G430" s="219" t="s">
        <v>21</v>
      </c>
      <c r="H430" s="219"/>
      <c r="I430" s="219"/>
      <c r="N430" s="230" t="s">
        <v>893</v>
      </c>
      <c r="O430" s="191">
        <v>8</v>
      </c>
    </row>
    <row r="431" spans="2:15" x14ac:dyDescent="0.2">
      <c r="B431" s="220" t="s">
        <v>470</v>
      </c>
      <c r="C431" s="221">
        <v>2</v>
      </c>
      <c r="D431" s="218"/>
      <c r="E431" s="219"/>
      <c r="F431" s="219"/>
      <c r="G431" s="219" t="s">
        <v>21</v>
      </c>
      <c r="H431" s="219"/>
      <c r="I431" s="219"/>
      <c r="N431" s="230" t="s">
        <v>667</v>
      </c>
      <c r="O431" s="191">
        <v>6</v>
      </c>
    </row>
    <row r="432" spans="2:15" x14ac:dyDescent="0.2">
      <c r="B432" s="220" t="s">
        <v>471</v>
      </c>
      <c r="C432" s="221">
        <v>8</v>
      </c>
      <c r="D432" s="218"/>
      <c r="E432" s="219"/>
      <c r="F432" s="219"/>
      <c r="G432" s="219" t="s">
        <v>21</v>
      </c>
      <c r="H432" s="219"/>
      <c r="I432" s="219"/>
      <c r="N432" s="230" t="s">
        <v>668</v>
      </c>
      <c r="O432" s="191">
        <v>7</v>
      </c>
    </row>
    <row r="433" spans="2:15" x14ac:dyDescent="0.2">
      <c r="B433" s="220" t="s">
        <v>472</v>
      </c>
      <c r="C433" s="221">
        <v>9</v>
      </c>
      <c r="D433" s="218"/>
      <c r="E433" s="219"/>
      <c r="F433" s="219"/>
      <c r="G433" s="219" t="s">
        <v>21</v>
      </c>
      <c r="H433" s="219"/>
      <c r="I433" s="219"/>
      <c r="N433" s="230" t="s">
        <v>669</v>
      </c>
      <c r="O433" s="191">
        <v>9</v>
      </c>
    </row>
    <row r="434" spans="2:15" x14ac:dyDescent="0.2">
      <c r="B434" s="220" t="s">
        <v>1526</v>
      </c>
      <c r="C434" s="217"/>
      <c r="D434" s="218"/>
      <c r="E434" s="219"/>
      <c r="F434" s="219"/>
      <c r="G434" s="219" t="s">
        <v>21</v>
      </c>
      <c r="H434" s="219"/>
      <c r="I434" s="219"/>
      <c r="N434" s="230" t="s">
        <v>670</v>
      </c>
      <c r="O434" s="191">
        <v>8</v>
      </c>
    </row>
    <row r="435" spans="2:15" x14ac:dyDescent="0.2">
      <c r="B435" s="220" t="s">
        <v>474</v>
      </c>
      <c r="C435" s="221">
        <v>6</v>
      </c>
      <c r="D435" s="218" t="s">
        <v>40</v>
      </c>
      <c r="E435" s="219"/>
      <c r="F435" s="219" t="s">
        <v>40</v>
      </c>
      <c r="G435" s="219" t="s">
        <v>41</v>
      </c>
      <c r="H435" s="219"/>
      <c r="I435" s="219"/>
      <c r="N435" s="230" t="s">
        <v>671</v>
      </c>
      <c r="O435" s="191">
        <v>5</v>
      </c>
    </row>
    <row r="436" spans="2:15" x14ac:dyDescent="0.2">
      <c r="B436" s="220" t="s">
        <v>475</v>
      </c>
      <c r="C436" s="221">
        <v>6</v>
      </c>
      <c r="D436" s="218" t="s">
        <v>40</v>
      </c>
      <c r="E436" s="219" t="s">
        <v>40</v>
      </c>
      <c r="F436" s="219"/>
      <c r="G436" s="219" t="s">
        <v>63</v>
      </c>
      <c r="H436" s="219"/>
      <c r="I436" s="219"/>
      <c r="N436" s="230" t="s">
        <v>672</v>
      </c>
      <c r="O436" s="191">
        <v>8</v>
      </c>
    </row>
    <row r="437" spans="2:15" x14ac:dyDescent="0.2">
      <c r="B437" s="220" t="s">
        <v>476</v>
      </c>
      <c r="C437" s="221">
        <v>7</v>
      </c>
      <c r="D437" s="218"/>
      <c r="E437" s="219"/>
      <c r="F437" s="219"/>
      <c r="G437" s="219" t="s">
        <v>21</v>
      </c>
      <c r="H437" s="219"/>
      <c r="I437" s="219"/>
      <c r="N437" s="230" t="s">
        <v>674</v>
      </c>
      <c r="O437" s="191">
        <v>8</v>
      </c>
    </row>
    <row r="438" spans="2:15" x14ac:dyDescent="0.2">
      <c r="B438" s="220" t="s">
        <v>477</v>
      </c>
      <c r="C438" s="221">
        <v>7</v>
      </c>
      <c r="D438" s="218" t="s">
        <v>40</v>
      </c>
      <c r="E438" s="219"/>
      <c r="F438" s="219" t="s">
        <v>40</v>
      </c>
      <c r="G438" s="219" t="s">
        <v>41</v>
      </c>
      <c r="H438" s="219"/>
      <c r="I438" s="219"/>
      <c r="N438" s="230" t="s">
        <v>675</v>
      </c>
      <c r="O438" s="191">
        <v>9</v>
      </c>
    </row>
    <row r="439" spans="2:15" x14ac:dyDescent="0.2">
      <c r="B439" s="220" t="s">
        <v>478</v>
      </c>
      <c r="C439" s="221">
        <v>2</v>
      </c>
      <c r="D439" s="218"/>
      <c r="E439" s="219" t="s">
        <v>40</v>
      </c>
      <c r="F439" s="219"/>
      <c r="G439" s="219" t="s">
        <v>85</v>
      </c>
      <c r="H439" s="219"/>
      <c r="I439" s="219"/>
      <c r="N439" s="230" t="s">
        <v>676</v>
      </c>
      <c r="O439" s="191">
        <v>7</v>
      </c>
    </row>
    <row r="440" spans="2:15" x14ac:dyDescent="0.2">
      <c r="B440" s="220" t="s">
        <v>479</v>
      </c>
      <c r="C440" s="221">
        <v>7</v>
      </c>
      <c r="D440" s="218"/>
      <c r="E440" s="219"/>
      <c r="F440" s="219"/>
      <c r="G440" s="219" t="s">
        <v>21</v>
      </c>
      <c r="H440" s="219"/>
      <c r="I440" s="219"/>
      <c r="N440" s="230" t="s">
        <v>677</v>
      </c>
      <c r="O440" s="191">
        <v>4</v>
      </c>
    </row>
    <row r="441" spans="2:15" x14ac:dyDescent="0.2">
      <c r="B441" s="220" t="s">
        <v>480</v>
      </c>
      <c r="C441" s="221">
        <v>7</v>
      </c>
      <c r="D441" s="218"/>
      <c r="E441" s="219"/>
      <c r="F441" s="219"/>
      <c r="G441" s="219" t="s">
        <v>21</v>
      </c>
      <c r="H441" s="219"/>
      <c r="I441" s="219"/>
      <c r="N441" s="230" t="s">
        <v>678</v>
      </c>
      <c r="O441" s="191">
        <v>7</v>
      </c>
    </row>
    <row r="442" spans="2:15" x14ac:dyDescent="0.2">
      <c r="B442" s="220" t="s">
        <v>481</v>
      </c>
      <c r="C442" s="221">
        <v>7</v>
      </c>
      <c r="D442" s="218"/>
      <c r="E442" s="219" t="s">
        <v>40</v>
      </c>
      <c r="F442" s="219"/>
      <c r="G442" s="219" t="s">
        <v>85</v>
      </c>
      <c r="H442" s="219"/>
      <c r="I442" s="219"/>
      <c r="N442" s="230" t="s">
        <v>679</v>
      </c>
      <c r="O442" s="191">
        <v>7</v>
      </c>
    </row>
    <row r="443" spans="2:15" x14ac:dyDescent="0.2">
      <c r="B443" s="220" t="s">
        <v>482</v>
      </c>
      <c r="C443" s="221">
        <v>9</v>
      </c>
      <c r="D443" s="218"/>
      <c r="E443" s="219"/>
      <c r="F443" s="219"/>
      <c r="G443" s="219" t="s">
        <v>21</v>
      </c>
      <c r="H443" s="219"/>
      <c r="I443" s="219"/>
      <c r="N443" s="230" t="s">
        <v>681</v>
      </c>
      <c r="O443" s="191">
        <v>7</v>
      </c>
    </row>
    <row r="444" spans="2:15" x14ac:dyDescent="0.2">
      <c r="B444" s="220" t="s">
        <v>483</v>
      </c>
      <c r="C444" s="221">
        <v>5</v>
      </c>
      <c r="D444" s="218" t="s">
        <v>40</v>
      </c>
      <c r="E444" s="219"/>
      <c r="F444" s="219" t="s">
        <v>40</v>
      </c>
      <c r="G444" s="219" t="s">
        <v>41</v>
      </c>
      <c r="H444" s="219"/>
      <c r="I444" s="219"/>
      <c r="N444" s="230" t="s">
        <v>682</v>
      </c>
      <c r="O444" s="191">
        <v>7</v>
      </c>
    </row>
    <row r="445" spans="2:15" x14ac:dyDescent="0.2">
      <c r="B445" s="220" t="s">
        <v>484</v>
      </c>
      <c r="C445" s="221">
        <v>6</v>
      </c>
      <c r="D445" s="218" t="s">
        <v>40</v>
      </c>
      <c r="E445" s="219"/>
      <c r="F445" s="219"/>
      <c r="G445" s="219" t="s">
        <v>63</v>
      </c>
      <c r="H445" s="219"/>
      <c r="I445" s="219"/>
      <c r="N445" s="230" t="s">
        <v>683</v>
      </c>
      <c r="O445" s="191">
        <v>5</v>
      </c>
    </row>
    <row r="446" spans="2:15" x14ac:dyDescent="0.2">
      <c r="B446" s="220" t="s">
        <v>485</v>
      </c>
      <c r="C446" s="221">
        <v>7</v>
      </c>
      <c r="D446" s="218"/>
      <c r="E446" s="219"/>
      <c r="F446" s="219"/>
      <c r="G446" s="219" t="s">
        <v>21</v>
      </c>
      <c r="H446" s="219"/>
      <c r="I446" s="219"/>
      <c r="N446" s="230" t="s">
        <v>684</v>
      </c>
      <c r="O446" s="191">
        <v>8</v>
      </c>
    </row>
    <row r="447" spans="2:15" x14ac:dyDescent="0.2">
      <c r="B447" s="220" t="s">
        <v>486</v>
      </c>
      <c r="C447" s="221">
        <v>9</v>
      </c>
      <c r="D447" s="218"/>
      <c r="E447" s="219"/>
      <c r="F447" s="219"/>
      <c r="G447" s="219" t="s">
        <v>21</v>
      </c>
      <c r="H447" s="219"/>
      <c r="I447" s="219"/>
      <c r="N447" s="230" t="s">
        <v>685</v>
      </c>
      <c r="O447" s="191">
        <v>7</v>
      </c>
    </row>
    <row r="448" spans="2:15" x14ac:dyDescent="0.2">
      <c r="B448" s="220" t="s">
        <v>487</v>
      </c>
      <c r="C448" s="221">
        <v>9</v>
      </c>
      <c r="D448" s="218" t="s">
        <v>40</v>
      </c>
      <c r="E448" s="219"/>
      <c r="F448" s="219"/>
      <c r="G448" s="219" t="s">
        <v>63</v>
      </c>
      <c r="H448" s="219"/>
      <c r="I448" s="219"/>
      <c r="N448" s="230" t="s">
        <v>687</v>
      </c>
      <c r="O448" s="191">
        <v>5</v>
      </c>
    </row>
    <row r="449" spans="2:15" x14ac:dyDescent="0.2">
      <c r="B449" s="220" t="s">
        <v>488</v>
      </c>
      <c r="C449" s="221">
        <v>5</v>
      </c>
      <c r="D449" s="218"/>
      <c r="E449" s="219"/>
      <c r="F449" s="219"/>
      <c r="G449" s="219" t="s">
        <v>21</v>
      </c>
      <c r="H449" s="219"/>
      <c r="I449" s="219"/>
      <c r="N449" s="230" t="s">
        <v>689</v>
      </c>
      <c r="O449" s="191">
        <v>7</v>
      </c>
    </row>
    <row r="450" spans="2:15" x14ac:dyDescent="0.2">
      <c r="B450" s="220" t="s">
        <v>489</v>
      </c>
      <c r="C450" s="221">
        <v>7</v>
      </c>
      <c r="D450" s="218"/>
      <c r="E450" s="219"/>
      <c r="F450" s="219"/>
      <c r="G450" s="219" t="s">
        <v>21</v>
      </c>
      <c r="H450" s="219"/>
      <c r="I450" s="219"/>
      <c r="N450" s="230" t="s">
        <v>690</v>
      </c>
      <c r="O450" s="191">
        <v>8</v>
      </c>
    </row>
    <row r="451" spans="2:15" x14ac:dyDescent="0.2">
      <c r="B451" s="220" t="s">
        <v>490</v>
      </c>
      <c r="C451" s="221">
        <v>8</v>
      </c>
      <c r="D451" s="218" t="s">
        <v>40</v>
      </c>
      <c r="E451" s="219"/>
      <c r="F451" s="219"/>
      <c r="G451" s="219" t="s">
        <v>63</v>
      </c>
      <c r="H451" s="219"/>
      <c r="I451" s="219"/>
      <c r="N451" s="230" t="s">
        <v>692</v>
      </c>
      <c r="O451" s="191">
        <v>2</v>
      </c>
    </row>
    <row r="452" spans="2:15" x14ac:dyDescent="0.2">
      <c r="B452" s="220" t="s">
        <v>491</v>
      </c>
      <c r="C452" s="221">
        <v>7</v>
      </c>
      <c r="D452" s="218" t="s">
        <v>40</v>
      </c>
      <c r="E452" s="219"/>
      <c r="F452" s="219"/>
      <c r="G452" s="219" t="s">
        <v>63</v>
      </c>
      <c r="H452" s="219"/>
      <c r="I452" s="219"/>
      <c r="N452" s="230" t="s">
        <v>695</v>
      </c>
      <c r="O452" s="191">
        <v>7</v>
      </c>
    </row>
    <row r="453" spans="2:15" x14ac:dyDescent="0.2">
      <c r="B453" s="220" t="s">
        <v>492</v>
      </c>
      <c r="C453" s="221">
        <v>3</v>
      </c>
      <c r="D453" s="218"/>
      <c r="E453" s="219"/>
      <c r="F453" s="219"/>
      <c r="G453" s="219" t="s">
        <v>21</v>
      </c>
      <c r="H453" s="219"/>
      <c r="I453" s="219"/>
      <c r="N453" s="230" t="s">
        <v>696</v>
      </c>
      <c r="O453" s="191">
        <v>8</v>
      </c>
    </row>
    <row r="454" spans="2:15" x14ac:dyDescent="0.2">
      <c r="B454" s="220" t="s">
        <v>493</v>
      </c>
      <c r="C454" s="221">
        <v>2</v>
      </c>
      <c r="D454" s="218" t="s">
        <v>40</v>
      </c>
      <c r="E454" s="219"/>
      <c r="F454" s="219"/>
      <c r="G454" s="219" t="s">
        <v>63</v>
      </c>
      <c r="H454" s="219"/>
      <c r="I454" s="219"/>
      <c r="N454" s="230" t="s">
        <v>697</v>
      </c>
      <c r="O454" s="191">
        <v>2</v>
      </c>
    </row>
    <row r="455" spans="2:15" x14ac:dyDescent="0.2">
      <c r="B455" s="220" t="s">
        <v>494</v>
      </c>
      <c r="C455" s="221">
        <v>5</v>
      </c>
      <c r="D455" s="218"/>
      <c r="E455" s="219" t="s">
        <v>40</v>
      </c>
      <c r="F455" s="219"/>
      <c r="G455" s="219" t="s">
        <v>85</v>
      </c>
      <c r="H455" s="219"/>
      <c r="I455" s="219"/>
      <c r="N455" s="230" t="s">
        <v>704</v>
      </c>
      <c r="O455" s="191">
        <v>7</v>
      </c>
    </row>
    <row r="456" spans="2:15" x14ac:dyDescent="0.2">
      <c r="B456" s="220" t="s">
        <v>495</v>
      </c>
      <c r="C456" s="221">
        <v>2</v>
      </c>
      <c r="D456" s="218"/>
      <c r="E456" s="219" t="s">
        <v>40</v>
      </c>
      <c r="F456" s="219"/>
      <c r="G456" s="219" t="s">
        <v>85</v>
      </c>
      <c r="H456" s="219"/>
      <c r="I456" s="219"/>
      <c r="N456" s="230" t="s">
        <v>706</v>
      </c>
      <c r="O456" s="191">
        <v>7</v>
      </c>
    </row>
    <row r="457" spans="2:15" x14ac:dyDescent="0.2">
      <c r="B457" s="220" t="s">
        <v>497</v>
      </c>
      <c r="C457" s="221">
        <v>8</v>
      </c>
      <c r="D457" s="218"/>
      <c r="E457" s="219"/>
      <c r="F457" s="219"/>
      <c r="G457" s="219" t="s">
        <v>21</v>
      </c>
      <c r="H457" s="219"/>
      <c r="I457" s="219"/>
      <c r="N457" s="230" t="s">
        <v>707</v>
      </c>
      <c r="O457" s="191">
        <v>8</v>
      </c>
    </row>
    <row r="458" spans="2:15" x14ac:dyDescent="0.2">
      <c r="B458" s="220" t="s">
        <v>498</v>
      </c>
      <c r="C458" s="221">
        <v>9</v>
      </c>
      <c r="D458" s="218"/>
      <c r="E458" s="219"/>
      <c r="F458" s="219"/>
      <c r="G458" s="219" t="s">
        <v>21</v>
      </c>
      <c r="H458" s="219"/>
      <c r="I458" s="219"/>
      <c r="N458" s="230" t="s">
        <v>708</v>
      </c>
      <c r="O458" s="191">
        <v>7</v>
      </c>
    </row>
    <row r="459" spans="2:15" x14ac:dyDescent="0.2">
      <c r="B459" s="220" t="s">
        <v>1527</v>
      </c>
      <c r="C459" s="217"/>
      <c r="D459" s="218"/>
      <c r="E459" s="219"/>
      <c r="F459" s="219"/>
      <c r="G459" s="219" t="s">
        <v>21</v>
      </c>
      <c r="H459" s="219"/>
      <c r="I459" s="219"/>
      <c r="N459" s="230" t="s">
        <v>709</v>
      </c>
      <c r="O459" s="191">
        <v>1</v>
      </c>
    </row>
    <row r="460" spans="2:15" x14ac:dyDescent="0.2">
      <c r="B460" s="220" t="s">
        <v>500</v>
      </c>
      <c r="C460" s="221">
        <v>6</v>
      </c>
      <c r="D460" s="218" t="s">
        <v>40</v>
      </c>
      <c r="E460" s="219"/>
      <c r="F460" s="219" t="s">
        <v>40</v>
      </c>
      <c r="G460" s="219" t="s">
        <v>41</v>
      </c>
      <c r="H460" s="219"/>
      <c r="I460" s="219"/>
      <c r="N460" s="230" t="s">
        <v>710</v>
      </c>
      <c r="O460" s="191">
        <v>3</v>
      </c>
    </row>
    <row r="461" spans="2:15" x14ac:dyDescent="0.2">
      <c r="B461" s="220" t="s">
        <v>501</v>
      </c>
      <c r="C461" s="221">
        <v>6</v>
      </c>
      <c r="D461" s="218"/>
      <c r="E461" s="219"/>
      <c r="F461" s="219"/>
      <c r="G461" s="219" t="s">
        <v>21</v>
      </c>
      <c r="H461" s="219"/>
      <c r="I461" s="219"/>
      <c r="N461" s="230" t="s">
        <v>711</v>
      </c>
      <c r="O461" s="191">
        <v>7</v>
      </c>
    </row>
    <row r="462" spans="2:15" x14ac:dyDescent="0.2">
      <c r="B462" s="220" t="s">
        <v>502</v>
      </c>
      <c r="C462" s="221">
        <v>7</v>
      </c>
      <c r="D462" s="218"/>
      <c r="E462" s="219"/>
      <c r="F462" s="219"/>
      <c r="G462" s="219" t="s">
        <v>21</v>
      </c>
      <c r="H462" s="219"/>
      <c r="I462" s="219"/>
      <c r="N462" s="230" t="s">
        <v>713</v>
      </c>
      <c r="O462" s="191">
        <v>5</v>
      </c>
    </row>
    <row r="463" spans="2:15" x14ac:dyDescent="0.2">
      <c r="B463" s="220" t="s">
        <v>503</v>
      </c>
      <c r="C463" s="221">
        <v>3</v>
      </c>
      <c r="D463" s="218"/>
      <c r="E463" s="219"/>
      <c r="F463" s="219"/>
      <c r="G463" s="219" t="s">
        <v>21</v>
      </c>
      <c r="H463" s="219"/>
      <c r="I463" s="219" t="s">
        <v>40</v>
      </c>
      <c r="N463" s="230" t="s">
        <v>715</v>
      </c>
      <c r="O463" s="191">
        <v>8</v>
      </c>
    </row>
    <row r="464" spans="2:15" x14ac:dyDescent="0.2">
      <c r="B464" s="220" t="s">
        <v>504</v>
      </c>
      <c r="C464" s="221">
        <v>7</v>
      </c>
      <c r="D464" s="218" t="s">
        <v>40</v>
      </c>
      <c r="E464" s="219"/>
      <c r="F464" s="219"/>
      <c r="G464" s="219" t="s">
        <v>63</v>
      </c>
      <c r="H464" s="219"/>
      <c r="I464" s="219"/>
      <c r="N464" s="230" t="s">
        <v>716</v>
      </c>
      <c r="O464" s="191">
        <v>5</v>
      </c>
    </row>
    <row r="465" spans="2:15" x14ac:dyDescent="0.2">
      <c r="B465" s="220" t="s">
        <v>505</v>
      </c>
      <c r="C465" s="221">
        <v>7</v>
      </c>
      <c r="D465" s="218"/>
      <c r="E465" s="219"/>
      <c r="F465" s="219"/>
      <c r="G465" s="219" t="s">
        <v>21</v>
      </c>
      <c r="H465" s="219"/>
      <c r="I465" s="219"/>
      <c r="N465" s="230" t="s">
        <v>718</v>
      </c>
      <c r="O465" s="191">
        <v>2</v>
      </c>
    </row>
    <row r="466" spans="2:15" x14ac:dyDescent="0.2">
      <c r="B466" s="220" t="s">
        <v>507</v>
      </c>
      <c r="C466" s="221">
        <v>8</v>
      </c>
      <c r="D466" s="218"/>
      <c r="E466" s="219"/>
      <c r="F466" s="219"/>
      <c r="G466" s="219" t="s">
        <v>21</v>
      </c>
      <c r="H466" s="219"/>
      <c r="I466" s="219"/>
      <c r="N466" s="230" t="s">
        <v>719</v>
      </c>
      <c r="O466" s="191">
        <v>7</v>
      </c>
    </row>
    <row r="467" spans="2:15" x14ac:dyDescent="0.2">
      <c r="B467" s="220" t="s">
        <v>508</v>
      </c>
      <c r="C467" s="221">
        <v>8</v>
      </c>
      <c r="D467" s="218" t="s">
        <v>40</v>
      </c>
      <c r="E467" s="219"/>
      <c r="F467" s="219"/>
      <c r="G467" s="219" t="s">
        <v>63</v>
      </c>
      <c r="H467" s="219"/>
      <c r="I467" s="219"/>
      <c r="N467" s="230" t="s">
        <v>1539</v>
      </c>
      <c r="O467" s="191">
        <v>9</v>
      </c>
    </row>
    <row r="468" spans="2:15" x14ac:dyDescent="0.2">
      <c r="B468" s="220" t="s">
        <v>509</v>
      </c>
      <c r="C468" s="221">
        <v>5</v>
      </c>
      <c r="D468" s="218" t="s">
        <v>40</v>
      </c>
      <c r="E468" s="219"/>
      <c r="F468" s="219"/>
      <c r="G468" s="219" t="s">
        <v>63</v>
      </c>
      <c r="H468" s="219"/>
      <c r="I468" s="219"/>
      <c r="N468" s="230" t="s">
        <v>721</v>
      </c>
      <c r="O468" s="191">
        <v>5</v>
      </c>
    </row>
    <row r="469" spans="2:15" x14ac:dyDescent="0.2">
      <c r="B469" s="220" t="s">
        <v>511</v>
      </c>
      <c r="C469" s="221">
        <v>9</v>
      </c>
      <c r="D469" s="218"/>
      <c r="E469" s="219"/>
      <c r="F469" s="219"/>
      <c r="G469" s="219" t="s">
        <v>21</v>
      </c>
      <c r="H469" s="219"/>
      <c r="I469" s="219"/>
      <c r="N469" s="230" t="s">
        <v>1540</v>
      </c>
      <c r="O469" s="191"/>
    </row>
    <row r="470" spans="2:15" x14ac:dyDescent="0.2">
      <c r="B470" s="220" t="s">
        <v>512</v>
      </c>
      <c r="C470" s="221">
        <v>7</v>
      </c>
      <c r="D470" s="218"/>
      <c r="E470" s="219"/>
      <c r="F470" s="219"/>
      <c r="G470" s="219" t="s">
        <v>21</v>
      </c>
      <c r="H470" s="219"/>
      <c r="I470" s="219"/>
      <c r="N470" s="230" t="s">
        <v>723</v>
      </c>
      <c r="O470" s="191">
        <v>8</v>
      </c>
    </row>
    <row r="471" spans="2:15" x14ac:dyDescent="0.2">
      <c r="B471" s="220" t="s">
        <v>513</v>
      </c>
      <c r="C471" s="221">
        <v>9</v>
      </c>
      <c r="D471" s="218"/>
      <c r="E471" s="219"/>
      <c r="F471" s="219"/>
      <c r="G471" s="219" t="s">
        <v>21</v>
      </c>
      <c r="H471" s="219"/>
      <c r="I471" s="219"/>
      <c r="N471" s="230" t="s">
        <v>1541</v>
      </c>
      <c r="O471" s="191" t="s">
        <v>1524</v>
      </c>
    </row>
    <row r="472" spans="2:15" x14ac:dyDescent="0.2">
      <c r="B472" s="220" t="s">
        <v>1528</v>
      </c>
      <c r="C472" s="221" t="s">
        <v>1524</v>
      </c>
      <c r="D472" s="218"/>
      <c r="E472" s="219" t="s">
        <v>40</v>
      </c>
      <c r="F472" s="219"/>
      <c r="G472" s="219" t="s">
        <v>85</v>
      </c>
      <c r="H472" s="219"/>
      <c r="I472" s="219"/>
      <c r="N472" s="230" t="s">
        <v>1542</v>
      </c>
      <c r="O472" s="191">
        <v>5</v>
      </c>
    </row>
    <row r="473" spans="2:15" x14ac:dyDescent="0.2">
      <c r="B473" s="220" t="s">
        <v>514</v>
      </c>
      <c r="C473" s="221">
        <v>8</v>
      </c>
      <c r="D473" s="218"/>
      <c r="E473" s="219"/>
      <c r="F473" s="219"/>
      <c r="G473" s="219" t="s">
        <v>21</v>
      </c>
      <c r="H473" s="219"/>
      <c r="I473" s="219"/>
      <c r="N473" s="230" t="s">
        <v>730</v>
      </c>
      <c r="O473" s="191">
        <v>5</v>
      </c>
    </row>
    <row r="474" spans="2:15" x14ac:dyDescent="0.2">
      <c r="B474" s="220" t="s">
        <v>515</v>
      </c>
      <c r="C474" s="221">
        <v>9</v>
      </c>
      <c r="D474" s="218"/>
      <c r="E474" s="219"/>
      <c r="F474" s="219"/>
      <c r="G474" s="219" t="s">
        <v>21</v>
      </c>
      <c r="H474" s="219"/>
      <c r="I474" s="219"/>
      <c r="N474" s="230" t="s">
        <v>1543</v>
      </c>
      <c r="O474" s="191"/>
    </row>
    <row r="475" spans="2:15" x14ac:dyDescent="0.2">
      <c r="B475" s="220" t="s">
        <v>516</v>
      </c>
      <c r="C475" s="221">
        <v>9</v>
      </c>
      <c r="D475" s="218"/>
      <c r="E475" s="219"/>
      <c r="F475" s="219"/>
      <c r="G475" s="219" t="s">
        <v>21</v>
      </c>
      <c r="H475" s="219"/>
      <c r="I475" s="219"/>
      <c r="N475" s="230" t="s">
        <v>732</v>
      </c>
      <c r="O475" s="191">
        <v>6</v>
      </c>
    </row>
    <row r="476" spans="2:15" x14ac:dyDescent="0.2">
      <c r="B476" s="220" t="s">
        <v>517</v>
      </c>
      <c r="C476" s="221">
        <v>7</v>
      </c>
      <c r="D476" s="218" t="s">
        <v>40</v>
      </c>
      <c r="E476" s="219"/>
      <c r="F476" s="219"/>
      <c r="G476" s="219" t="s">
        <v>63</v>
      </c>
      <c r="H476" s="219"/>
      <c r="I476" s="219"/>
      <c r="N476" s="230" t="s">
        <v>735</v>
      </c>
      <c r="O476" s="191">
        <v>5</v>
      </c>
    </row>
    <row r="477" spans="2:15" x14ac:dyDescent="0.2">
      <c r="B477" s="220" t="s">
        <v>518</v>
      </c>
      <c r="C477" s="221">
        <v>9</v>
      </c>
      <c r="D477" s="218"/>
      <c r="E477" s="219"/>
      <c r="F477" s="219"/>
      <c r="G477" s="219" t="s">
        <v>21</v>
      </c>
      <c r="H477" s="219"/>
      <c r="I477" s="219"/>
      <c r="N477" s="230" t="s">
        <v>737</v>
      </c>
      <c r="O477" s="191">
        <v>7</v>
      </c>
    </row>
    <row r="478" spans="2:15" x14ac:dyDescent="0.2">
      <c r="B478" s="220" t="s">
        <v>519</v>
      </c>
      <c r="C478" s="221">
        <v>7</v>
      </c>
      <c r="D478" s="218"/>
      <c r="E478" s="219"/>
      <c r="F478" s="219"/>
      <c r="G478" s="219" t="s">
        <v>21</v>
      </c>
      <c r="H478" s="219"/>
      <c r="I478" s="219"/>
      <c r="N478" s="230" t="s">
        <v>739</v>
      </c>
      <c r="O478" s="191">
        <v>7</v>
      </c>
    </row>
    <row r="479" spans="2:15" x14ac:dyDescent="0.2">
      <c r="B479" s="220" t="s">
        <v>520</v>
      </c>
      <c r="C479" s="221">
        <v>4</v>
      </c>
      <c r="D479" s="218"/>
      <c r="E479" s="219"/>
      <c r="F479" s="219"/>
      <c r="G479" s="219" t="s">
        <v>21</v>
      </c>
      <c r="H479" s="219"/>
      <c r="I479" s="219"/>
      <c r="N479" s="230" t="s">
        <v>741</v>
      </c>
      <c r="O479" s="191">
        <v>3</v>
      </c>
    </row>
    <row r="480" spans="2:15" x14ac:dyDescent="0.2">
      <c r="B480" s="220" t="s">
        <v>521</v>
      </c>
      <c r="C480" s="221">
        <v>4</v>
      </c>
      <c r="D480" s="218"/>
      <c r="E480" s="219"/>
      <c r="F480" s="219"/>
      <c r="G480" s="219" t="s">
        <v>21</v>
      </c>
      <c r="H480" s="219"/>
      <c r="I480" s="219"/>
      <c r="N480" s="230" t="s">
        <v>1544</v>
      </c>
      <c r="O480" s="191"/>
    </row>
    <row r="481" spans="2:15" x14ac:dyDescent="0.2">
      <c r="B481" s="220" t="s">
        <v>522</v>
      </c>
      <c r="C481" s="221">
        <v>8</v>
      </c>
      <c r="D481" s="218"/>
      <c r="E481" s="219"/>
      <c r="F481" s="219"/>
      <c r="G481" s="219" t="s">
        <v>21</v>
      </c>
      <c r="H481" s="219"/>
      <c r="I481" s="219"/>
      <c r="N481" s="230" t="s">
        <v>747</v>
      </c>
      <c r="O481" s="191">
        <v>7</v>
      </c>
    </row>
    <row r="482" spans="2:15" x14ac:dyDescent="0.2">
      <c r="B482" s="220" t="s">
        <v>523</v>
      </c>
      <c r="C482" s="221">
        <v>5</v>
      </c>
      <c r="D482" s="218" t="s">
        <v>40</v>
      </c>
      <c r="E482" s="219"/>
      <c r="F482" s="219"/>
      <c r="G482" s="219" t="s">
        <v>63</v>
      </c>
      <c r="H482" s="219"/>
      <c r="I482" s="219"/>
      <c r="N482" s="230" t="s">
        <v>748</v>
      </c>
      <c r="O482" s="191">
        <v>5</v>
      </c>
    </row>
    <row r="483" spans="2:15" x14ac:dyDescent="0.2">
      <c r="B483" s="220" t="s">
        <v>524</v>
      </c>
      <c r="C483" s="221">
        <v>10</v>
      </c>
      <c r="D483" s="218"/>
      <c r="E483" s="219"/>
      <c r="F483" s="219"/>
      <c r="G483" s="219" t="s">
        <v>21</v>
      </c>
      <c r="H483" s="219"/>
      <c r="I483" s="219"/>
      <c r="N483" s="230" t="s">
        <v>749</v>
      </c>
      <c r="O483" s="191">
        <v>6</v>
      </c>
    </row>
    <row r="484" spans="2:15" x14ac:dyDescent="0.2">
      <c r="B484" s="220" t="s">
        <v>526</v>
      </c>
      <c r="C484" s="221">
        <v>8</v>
      </c>
      <c r="D484" s="218"/>
      <c r="E484" s="219"/>
      <c r="F484" s="219"/>
      <c r="G484" s="219" t="s">
        <v>21</v>
      </c>
      <c r="H484" s="219"/>
      <c r="I484" s="219"/>
      <c r="N484" s="230" t="s">
        <v>752</v>
      </c>
      <c r="O484" s="191">
        <v>3</v>
      </c>
    </row>
    <row r="485" spans="2:15" x14ac:dyDescent="0.2">
      <c r="B485" s="220" t="s">
        <v>527</v>
      </c>
      <c r="C485" s="221">
        <v>7</v>
      </c>
      <c r="D485" s="218"/>
      <c r="E485" s="219"/>
      <c r="F485" s="219"/>
      <c r="G485" s="219" t="s">
        <v>21</v>
      </c>
      <c r="H485" s="219"/>
      <c r="I485" s="219"/>
      <c r="N485" s="230" t="s">
        <v>753</v>
      </c>
      <c r="O485" s="191">
        <v>8</v>
      </c>
    </row>
    <row r="486" spans="2:15" x14ac:dyDescent="0.2">
      <c r="B486" s="220" t="s">
        <v>528</v>
      </c>
      <c r="C486" s="221">
        <v>9</v>
      </c>
      <c r="D486" s="218"/>
      <c r="E486" s="219"/>
      <c r="F486" s="219"/>
      <c r="G486" s="219" t="s">
        <v>21</v>
      </c>
      <c r="H486" s="219"/>
      <c r="I486" s="219"/>
      <c r="N486" s="230" t="s">
        <v>756</v>
      </c>
      <c r="O486" s="191">
        <v>4</v>
      </c>
    </row>
    <row r="487" spans="2:15" x14ac:dyDescent="0.2">
      <c r="B487" s="220" t="s">
        <v>536</v>
      </c>
      <c r="C487" s="221">
        <v>5</v>
      </c>
      <c r="D487" s="218"/>
      <c r="E487" s="219"/>
      <c r="F487" s="219"/>
      <c r="G487" s="219" t="s">
        <v>21</v>
      </c>
      <c r="H487" s="219"/>
      <c r="I487" s="219"/>
      <c r="N487" s="230" t="s">
        <v>757</v>
      </c>
      <c r="O487" s="191">
        <v>8</v>
      </c>
    </row>
    <row r="488" spans="2:15" x14ac:dyDescent="0.2">
      <c r="B488" s="220" t="s">
        <v>538</v>
      </c>
      <c r="C488" s="221">
        <v>6</v>
      </c>
      <c r="D488" s="218" t="s">
        <v>40</v>
      </c>
      <c r="E488" s="219"/>
      <c r="F488" s="219"/>
      <c r="G488" s="219" t="s">
        <v>63</v>
      </c>
      <c r="H488" s="219"/>
      <c r="I488" s="219"/>
      <c r="N488" s="230" t="s">
        <v>763</v>
      </c>
      <c r="O488" s="191">
        <v>7</v>
      </c>
    </row>
    <row r="489" spans="2:15" x14ac:dyDescent="0.2">
      <c r="B489" s="220" t="s">
        <v>539</v>
      </c>
      <c r="C489" s="221">
        <v>8</v>
      </c>
      <c r="D489" s="218"/>
      <c r="E489" s="219"/>
      <c r="F489" s="219"/>
      <c r="G489" s="219" t="s">
        <v>21</v>
      </c>
      <c r="H489" s="219"/>
      <c r="I489" s="219"/>
      <c r="N489" s="230" t="s">
        <v>765</v>
      </c>
      <c r="O489" s="191">
        <v>7</v>
      </c>
    </row>
    <row r="490" spans="2:15" x14ac:dyDescent="0.2">
      <c r="B490" s="220" t="s">
        <v>541</v>
      </c>
      <c r="C490" s="221">
        <v>7</v>
      </c>
      <c r="D490" s="218"/>
      <c r="E490" s="219"/>
      <c r="F490" s="219"/>
      <c r="G490" s="219" t="s">
        <v>21</v>
      </c>
      <c r="H490" s="219"/>
      <c r="I490" s="219"/>
      <c r="N490" s="230" t="s">
        <v>766</v>
      </c>
      <c r="O490" s="191">
        <v>6</v>
      </c>
    </row>
    <row r="491" spans="2:15" x14ac:dyDescent="0.2">
      <c r="B491" s="220" t="s">
        <v>544</v>
      </c>
      <c r="C491" s="221">
        <v>7</v>
      </c>
      <c r="D491" s="218" t="s">
        <v>40</v>
      </c>
      <c r="E491" s="219"/>
      <c r="F491" s="219"/>
      <c r="G491" s="219" t="s">
        <v>63</v>
      </c>
      <c r="H491" s="219"/>
      <c r="I491" s="219"/>
      <c r="N491" s="230" t="s">
        <v>768</v>
      </c>
      <c r="O491" s="191">
        <v>8</v>
      </c>
    </row>
    <row r="492" spans="2:15" x14ac:dyDescent="0.2">
      <c r="B492" s="220" t="s">
        <v>545</v>
      </c>
      <c r="C492" s="221">
        <v>9</v>
      </c>
      <c r="D492" s="218"/>
      <c r="E492" s="219"/>
      <c r="F492" s="219"/>
      <c r="G492" s="219" t="s">
        <v>21</v>
      </c>
      <c r="H492" s="219"/>
      <c r="I492" s="219"/>
      <c r="N492" s="230" t="s">
        <v>769</v>
      </c>
      <c r="O492" s="191">
        <v>6</v>
      </c>
    </row>
    <row r="493" spans="2:15" x14ac:dyDescent="0.2">
      <c r="B493" s="220" t="s">
        <v>546</v>
      </c>
      <c r="C493" s="221">
        <v>9</v>
      </c>
      <c r="D493" s="218"/>
      <c r="E493" s="219"/>
      <c r="F493" s="219"/>
      <c r="G493" s="219" t="s">
        <v>21</v>
      </c>
      <c r="H493" s="219"/>
      <c r="I493" s="219"/>
      <c r="N493" s="230" t="s">
        <v>770</v>
      </c>
      <c r="O493" s="191">
        <v>8</v>
      </c>
    </row>
    <row r="494" spans="2:15" x14ac:dyDescent="0.2">
      <c r="B494" s="220" t="s">
        <v>547</v>
      </c>
      <c r="C494" s="221">
        <v>8</v>
      </c>
      <c r="D494" s="218"/>
      <c r="E494" s="219"/>
      <c r="F494" s="219"/>
      <c r="G494" s="219" t="s">
        <v>21</v>
      </c>
      <c r="H494" s="219"/>
      <c r="I494" s="219"/>
      <c r="N494" s="230" t="s">
        <v>772</v>
      </c>
      <c r="O494" s="191">
        <v>7</v>
      </c>
    </row>
    <row r="495" spans="2:15" x14ac:dyDescent="0.2">
      <c r="B495" s="220" t="s">
        <v>548</v>
      </c>
      <c r="C495" s="221">
        <v>8</v>
      </c>
      <c r="D495" s="218"/>
      <c r="E495" s="219"/>
      <c r="F495" s="219"/>
      <c r="G495" s="219" t="s">
        <v>21</v>
      </c>
      <c r="H495" s="219"/>
      <c r="I495" s="219"/>
      <c r="N495" s="230" t="s">
        <v>774</v>
      </c>
      <c r="O495" s="191">
        <v>7</v>
      </c>
    </row>
    <row r="496" spans="2:15" x14ac:dyDescent="0.2">
      <c r="B496" s="220" t="s">
        <v>549</v>
      </c>
      <c r="C496" s="221">
        <v>6</v>
      </c>
      <c r="D496" s="218"/>
      <c r="E496" s="219"/>
      <c r="F496" s="219"/>
      <c r="G496" s="219" t="s">
        <v>21</v>
      </c>
      <c r="H496" s="219"/>
      <c r="I496" s="219"/>
      <c r="N496" s="230" t="s">
        <v>1545</v>
      </c>
      <c r="O496" s="191" t="s">
        <v>1524</v>
      </c>
    </row>
    <row r="497" spans="2:15" x14ac:dyDescent="0.2">
      <c r="B497" s="220" t="s">
        <v>550</v>
      </c>
      <c r="C497" s="221">
        <v>9</v>
      </c>
      <c r="D497" s="218"/>
      <c r="E497" s="219"/>
      <c r="F497" s="219"/>
      <c r="G497" s="219" t="s">
        <v>21</v>
      </c>
      <c r="H497" s="219"/>
      <c r="I497" s="219"/>
      <c r="N497" s="230" t="s">
        <v>777</v>
      </c>
      <c r="O497" s="191">
        <v>8</v>
      </c>
    </row>
    <row r="498" spans="2:15" x14ac:dyDescent="0.2">
      <c r="B498" s="220" t="s">
        <v>551</v>
      </c>
      <c r="C498" s="221">
        <v>7</v>
      </c>
      <c r="D498" s="218" t="s">
        <v>40</v>
      </c>
      <c r="E498" s="219"/>
      <c r="F498" s="219"/>
      <c r="G498" s="219" t="s">
        <v>63</v>
      </c>
      <c r="H498" s="219"/>
      <c r="I498" s="219"/>
      <c r="N498" s="230" t="s">
        <v>780</v>
      </c>
      <c r="O498" s="191">
        <v>8</v>
      </c>
    </row>
    <row r="499" spans="2:15" x14ac:dyDescent="0.2">
      <c r="B499" s="220" t="s">
        <v>552</v>
      </c>
      <c r="C499" s="221">
        <v>9</v>
      </c>
      <c r="D499" s="218"/>
      <c r="E499" s="219"/>
      <c r="F499" s="219"/>
      <c r="G499" s="219" t="s">
        <v>21</v>
      </c>
      <c r="H499" s="219"/>
      <c r="I499" s="219"/>
      <c r="N499" s="230" t="s">
        <v>779</v>
      </c>
      <c r="O499" s="191">
        <v>7</v>
      </c>
    </row>
    <row r="500" spans="2:15" x14ac:dyDescent="0.2">
      <c r="B500" s="220" t="s">
        <v>553</v>
      </c>
      <c r="C500" s="221">
        <v>8</v>
      </c>
      <c r="D500" s="218"/>
      <c r="E500" s="219"/>
      <c r="F500" s="219"/>
      <c r="G500" s="219" t="s">
        <v>21</v>
      </c>
      <c r="H500" s="219"/>
      <c r="I500" s="219"/>
      <c r="N500" s="230" t="s">
        <v>1546</v>
      </c>
      <c r="O500" s="191" t="s">
        <v>1524</v>
      </c>
    </row>
    <row r="501" spans="2:15" x14ac:dyDescent="0.2">
      <c r="B501" s="220" t="s">
        <v>554</v>
      </c>
      <c r="C501" s="221">
        <v>7</v>
      </c>
      <c r="D501" s="218"/>
      <c r="E501" s="219"/>
      <c r="F501" s="219"/>
      <c r="G501" s="219" t="s">
        <v>21</v>
      </c>
      <c r="H501" s="219"/>
      <c r="I501" s="219"/>
      <c r="N501" s="230" t="s">
        <v>1547</v>
      </c>
      <c r="O501" s="191"/>
    </row>
    <row r="502" spans="2:15" x14ac:dyDescent="0.2">
      <c r="B502" s="220" t="s">
        <v>555</v>
      </c>
      <c r="C502" s="221">
        <v>3</v>
      </c>
      <c r="D502" s="218"/>
      <c r="E502" s="219"/>
      <c r="F502" s="219"/>
      <c r="G502" s="219" t="s">
        <v>21</v>
      </c>
      <c r="H502" s="219"/>
      <c r="I502" s="219" t="s">
        <v>40</v>
      </c>
      <c r="N502" s="230" t="s">
        <v>784</v>
      </c>
      <c r="O502" s="191">
        <v>8</v>
      </c>
    </row>
    <row r="503" spans="2:15" x14ac:dyDescent="0.2">
      <c r="B503" s="220" t="s">
        <v>556</v>
      </c>
      <c r="C503" s="221">
        <v>9</v>
      </c>
      <c r="D503" s="218"/>
      <c r="E503" s="219"/>
      <c r="F503" s="219"/>
      <c r="G503" s="219" t="s">
        <v>21</v>
      </c>
      <c r="H503" s="219"/>
      <c r="I503" s="219"/>
      <c r="N503" s="230" t="s">
        <v>786</v>
      </c>
      <c r="O503" s="191">
        <v>9</v>
      </c>
    </row>
    <row r="504" spans="2:15" x14ac:dyDescent="0.2">
      <c r="B504" s="220" t="s">
        <v>557</v>
      </c>
      <c r="C504" s="221">
        <v>10</v>
      </c>
      <c r="D504" s="218"/>
      <c r="E504" s="219"/>
      <c r="F504" s="219"/>
      <c r="G504" s="219" t="s">
        <v>21</v>
      </c>
      <c r="H504" s="219"/>
      <c r="I504" s="219"/>
      <c r="N504" s="230" t="s">
        <v>787</v>
      </c>
      <c r="O504" s="191">
        <v>7</v>
      </c>
    </row>
    <row r="505" spans="2:15" x14ac:dyDescent="0.2">
      <c r="B505" s="220" t="s">
        <v>558</v>
      </c>
      <c r="C505" s="221">
        <v>7</v>
      </c>
      <c r="D505" s="218" t="s">
        <v>40</v>
      </c>
      <c r="E505" s="219"/>
      <c r="F505" s="219"/>
      <c r="G505" s="219" t="s">
        <v>63</v>
      </c>
      <c r="H505" s="219"/>
      <c r="I505" s="219"/>
      <c r="N505" s="230" t="s">
        <v>1417</v>
      </c>
      <c r="O505" s="191"/>
    </row>
    <row r="506" spans="2:15" x14ac:dyDescent="0.2">
      <c r="B506" s="220" t="s">
        <v>559</v>
      </c>
      <c r="C506" s="221">
        <v>2</v>
      </c>
      <c r="D506" s="218"/>
      <c r="E506" s="219"/>
      <c r="F506" s="219"/>
      <c r="G506" s="219" t="s">
        <v>21</v>
      </c>
      <c r="H506" s="219"/>
      <c r="I506" s="219"/>
      <c r="N506" s="230" t="s">
        <v>788</v>
      </c>
      <c r="O506" s="191">
        <v>4</v>
      </c>
    </row>
    <row r="507" spans="2:15" x14ac:dyDescent="0.2">
      <c r="B507" s="220" t="s">
        <v>560</v>
      </c>
      <c r="C507" s="221">
        <v>9</v>
      </c>
      <c r="D507" s="218"/>
      <c r="E507" s="219"/>
      <c r="F507" s="219"/>
      <c r="G507" s="219" t="s">
        <v>21</v>
      </c>
      <c r="H507" s="219"/>
      <c r="I507" s="219"/>
      <c r="N507" s="230" t="s">
        <v>790</v>
      </c>
      <c r="O507" s="191">
        <v>2</v>
      </c>
    </row>
    <row r="508" spans="2:15" x14ac:dyDescent="0.2">
      <c r="B508" s="220" t="s">
        <v>561</v>
      </c>
      <c r="C508" s="221">
        <v>8</v>
      </c>
      <c r="D508" s="218" t="s">
        <v>40</v>
      </c>
      <c r="E508" s="219"/>
      <c r="F508" s="219" t="s">
        <v>40</v>
      </c>
      <c r="G508" s="219" t="s">
        <v>41</v>
      </c>
      <c r="H508" s="219"/>
      <c r="I508" s="219"/>
      <c r="N508" s="230" t="s">
        <v>1548</v>
      </c>
      <c r="O508" s="191"/>
    </row>
    <row r="509" spans="2:15" x14ac:dyDescent="0.2">
      <c r="B509" s="220" t="s">
        <v>562</v>
      </c>
      <c r="C509" s="221">
        <v>4</v>
      </c>
      <c r="D509" s="218"/>
      <c r="E509" s="219"/>
      <c r="F509" s="219"/>
      <c r="G509" s="219" t="s">
        <v>21</v>
      </c>
      <c r="H509" s="219"/>
      <c r="I509" s="219"/>
      <c r="N509" s="230" t="s">
        <v>791</v>
      </c>
      <c r="O509" s="191">
        <v>3</v>
      </c>
    </row>
    <row r="510" spans="2:15" x14ac:dyDescent="0.2">
      <c r="B510" s="220" t="s">
        <v>563</v>
      </c>
      <c r="C510" s="221">
        <v>3</v>
      </c>
      <c r="D510" s="218"/>
      <c r="E510" s="219"/>
      <c r="F510" s="219"/>
      <c r="G510" s="219" t="s">
        <v>21</v>
      </c>
      <c r="H510" s="219"/>
      <c r="I510" s="219"/>
      <c r="N510" s="230" t="s">
        <v>792</v>
      </c>
      <c r="O510" s="191">
        <v>5</v>
      </c>
    </row>
    <row r="511" spans="2:15" x14ac:dyDescent="0.2">
      <c r="B511" s="220" t="s">
        <v>564</v>
      </c>
      <c r="C511" s="221">
        <v>8</v>
      </c>
      <c r="D511" s="218"/>
      <c r="E511" s="219"/>
      <c r="F511" s="219"/>
      <c r="G511" s="219" t="s">
        <v>21</v>
      </c>
      <c r="H511" s="219"/>
      <c r="I511" s="219"/>
      <c r="N511" s="230" t="s">
        <v>793</v>
      </c>
      <c r="O511" s="191">
        <v>7</v>
      </c>
    </row>
    <row r="512" spans="2:15" x14ac:dyDescent="0.2">
      <c r="B512" s="220" t="s">
        <v>565</v>
      </c>
      <c r="C512" s="221">
        <v>8</v>
      </c>
      <c r="D512" s="218" t="s">
        <v>40</v>
      </c>
      <c r="E512" s="219"/>
      <c r="F512" s="219" t="s">
        <v>40</v>
      </c>
      <c r="G512" s="219" t="s">
        <v>41</v>
      </c>
      <c r="H512" s="219"/>
      <c r="I512" s="219"/>
      <c r="N512" s="230" t="s">
        <v>1549</v>
      </c>
      <c r="O512" s="191"/>
    </row>
    <row r="513" spans="2:15" x14ac:dyDescent="0.2">
      <c r="B513" s="220" t="s">
        <v>566</v>
      </c>
      <c r="C513" s="221">
        <v>7</v>
      </c>
      <c r="D513" s="218" t="s">
        <v>40</v>
      </c>
      <c r="E513" s="219"/>
      <c r="F513" s="219" t="s">
        <v>40</v>
      </c>
      <c r="G513" s="219" t="s">
        <v>41</v>
      </c>
      <c r="H513" s="219"/>
      <c r="I513" s="219"/>
      <c r="N513" s="230" t="s">
        <v>794</v>
      </c>
      <c r="O513" s="191">
        <v>2</v>
      </c>
    </row>
    <row r="514" spans="2:15" x14ac:dyDescent="0.2">
      <c r="B514" s="220" t="s">
        <v>567</v>
      </c>
      <c r="C514" s="221">
        <v>6</v>
      </c>
      <c r="D514" s="218" t="s">
        <v>40</v>
      </c>
      <c r="E514" s="219"/>
      <c r="F514" s="219"/>
      <c r="G514" s="219" t="s">
        <v>63</v>
      </c>
      <c r="H514" s="219"/>
      <c r="I514" s="219"/>
      <c r="N514" s="230" t="s">
        <v>796</v>
      </c>
      <c r="O514" s="191">
        <v>3</v>
      </c>
    </row>
    <row r="515" spans="2:15" x14ac:dyDescent="0.2">
      <c r="B515" s="220" t="s">
        <v>569</v>
      </c>
      <c r="C515" s="221">
        <v>5</v>
      </c>
      <c r="D515" s="218"/>
      <c r="E515" s="219"/>
      <c r="F515" s="219"/>
      <c r="G515" s="219" t="s">
        <v>21</v>
      </c>
      <c r="H515" s="219"/>
      <c r="I515" s="219"/>
      <c r="N515" s="230" t="s">
        <v>797</v>
      </c>
      <c r="O515" s="191">
        <v>7</v>
      </c>
    </row>
    <row r="516" spans="2:15" x14ac:dyDescent="0.2">
      <c r="B516" s="220" t="s">
        <v>571</v>
      </c>
      <c r="C516" s="221">
        <v>4</v>
      </c>
      <c r="D516" s="218"/>
      <c r="E516" s="219" t="s">
        <v>40</v>
      </c>
      <c r="F516" s="219"/>
      <c r="G516" s="219" t="s">
        <v>85</v>
      </c>
      <c r="H516" s="219"/>
      <c r="I516" s="219"/>
      <c r="N516" s="230" t="s">
        <v>798</v>
      </c>
      <c r="O516" s="191">
        <v>5</v>
      </c>
    </row>
    <row r="517" spans="2:15" x14ac:dyDescent="0.2">
      <c r="B517" s="220" t="s">
        <v>572</v>
      </c>
      <c r="C517" s="221">
        <v>8</v>
      </c>
      <c r="D517" s="218"/>
      <c r="E517" s="219"/>
      <c r="F517" s="219"/>
      <c r="G517" s="219" t="s">
        <v>21</v>
      </c>
      <c r="H517" s="219"/>
      <c r="I517" s="219"/>
      <c r="N517" s="230" t="s">
        <v>799</v>
      </c>
      <c r="O517" s="191">
        <v>1</v>
      </c>
    </row>
    <row r="518" spans="2:15" x14ac:dyDescent="0.2">
      <c r="B518" s="220" t="s">
        <v>573</v>
      </c>
      <c r="C518" s="221">
        <v>7</v>
      </c>
      <c r="D518" s="218" t="s">
        <v>40</v>
      </c>
      <c r="E518" s="219"/>
      <c r="F518" s="219"/>
      <c r="G518" s="219" t="s">
        <v>63</v>
      </c>
      <c r="H518" s="219"/>
      <c r="I518" s="219"/>
      <c r="N518" s="230" t="s">
        <v>800</v>
      </c>
      <c r="O518" s="191">
        <v>8</v>
      </c>
    </row>
    <row r="519" spans="2:15" x14ac:dyDescent="0.2">
      <c r="B519" s="220" t="s">
        <v>38</v>
      </c>
      <c r="C519" s="221">
        <v>5</v>
      </c>
      <c r="D519" s="218" t="s">
        <v>40</v>
      </c>
      <c r="E519" s="219"/>
      <c r="F519" s="219" t="s">
        <v>40</v>
      </c>
      <c r="G519" s="219" t="s">
        <v>41</v>
      </c>
      <c r="H519" s="219"/>
      <c r="I519" s="219"/>
      <c r="N519" s="230" t="s">
        <v>801</v>
      </c>
      <c r="O519" s="191">
        <v>6</v>
      </c>
    </row>
    <row r="520" spans="2:15" x14ac:dyDescent="0.2">
      <c r="B520" s="220" t="s">
        <v>576</v>
      </c>
      <c r="C520" s="221">
        <v>10</v>
      </c>
      <c r="D520" s="218"/>
      <c r="E520" s="219"/>
      <c r="F520" s="219"/>
      <c r="G520" s="219" t="s">
        <v>21</v>
      </c>
      <c r="H520" s="219"/>
      <c r="I520" s="219"/>
      <c r="N520" s="230" t="s">
        <v>1421</v>
      </c>
      <c r="O520" s="191"/>
    </row>
    <row r="521" spans="2:15" x14ac:dyDescent="0.2">
      <c r="B521" s="220" t="s">
        <v>577</v>
      </c>
      <c r="C521" s="221">
        <v>5</v>
      </c>
      <c r="D521" s="218"/>
      <c r="E521" s="219" t="s">
        <v>40</v>
      </c>
      <c r="F521" s="219"/>
      <c r="G521" s="219" t="s">
        <v>85</v>
      </c>
      <c r="H521" s="219"/>
      <c r="I521" s="219"/>
      <c r="N521" s="230" t="s">
        <v>803</v>
      </c>
      <c r="O521" s="191">
        <v>7</v>
      </c>
    </row>
    <row r="522" spans="2:15" x14ac:dyDescent="0.2">
      <c r="B522" s="220" t="s">
        <v>578</v>
      </c>
      <c r="C522" s="221">
        <v>6</v>
      </c>
      <c r="D522" s="218"/>
      <c r="E522" s="219"/>
      <c r="F522" s="219"/>
      <c r="G522" s="219" t="s">
        <v>21</v>
      </c>
      <c r="H522" s="219" t="s">
        <v>40</v>
      </c>
      <c r="I522" s="219"/>
      <c r="N522" s="230" t="s">
        <v>804</v>
      </c>
      <c r="O522" s="191">
        <v>4</v>
      </c>
    </row>
    <row r="523" spans="2:15" x14ac:dyDescent="0.2">
      <c r="B523" s="220" t="s">
        <v>579</v>
      </c>
      <c r="C523" s="221">
        <v>8</v>
      </c>
      <c r="D523" s="218" t="s">
        <v>40</v>
      </c>
      <c r="E523" s="219"/>
      <c r="F523" s="219"/>
      <c r="G523" s="219" t="s">
        <v>63</v>
      </c>
      <c r="H523" s="219"/>
      <c r="I523" s="219"/>
      <c r="N523" s="230" t="s">
        <v>806</v>
      </c>
      <c r="O523" s="191">
        <v>9</v>
      </c>
    </row>
    <row r="524" spans="2:15" x14ac:dyDescent="0.2">
      <c r="B524" s="220" t="s">
        <v>580</v>
      </c>
      <c r="C524" s="221">
        <v>7</v>
      </c>
      <c r="D524" s="218"/>
      <c r="E524" s="219"/>
      <c r="F524" s="219"/>
      <c r="G524" s="219" t="s">
        <v>21</v>
      </c>
      <c r="H524" s="219"/>
      <c r="I524" s="219"/>
      <c r="N524" s="230" t="s">
        <v>809</v>
      </c>
      <c r="O524" s="191">
        <v>2</v>
      </c>
    </row>
    <row r="525" spans="2:15" x14ac:dyDescent="0.2">
      <c r="B525" s="220" t="s">
        <v>581</v>
      </c>
      <c r="C525" s="221">
        <v>5</v>
      </c>
      <c r="D525" s="218"/>
      <c r="E525" s="219" t="s">
        <v>40</v>
      </c>
      <c r="F525" s="219"/>
      <c r="G525" s="219" t="s">
        <v>85</v>
      </c>
      <c r="H525" s="219"/>
      <c r="I525" s="219"/>
      <c r="N525" s="230" t="s">
        <v>1550</v>
      </c>
      <c r="O525" s="191"/>
    </row>
    <row r="526" spans="2:15" x14ac:dyDescent="0.2">
      <c r="B526" s="220" t="s">
        <v>582</v>
      </c>
      <c r="C526" s="221">
        <v>9</v>
      </c>
      <c r="D526" s="218"/>
      <c r="E526" s="219"/>
      <c r="F526" s="219"/>
      <c r="G526" s="219" t="s">
        <v>21</v>
      </c>
      <c r="H526" s="219"/>
      <c r="I526" s="219"/>
      <c r="N526" s="230" t="s">
        <v>1551</v>
      </c>
      <c r="O526" s="191"/>
    </row>
    <row r="527" spans="2:15" x14ac:dyDescent="0.2">
      <c r="B527" s="220" t="s">
        <v>583</v>
      </c>
      <c r="C527" s="221">
        <v>2</v>
      </c>
      <c r="D527" s="218"/>
      <c r="E527" s="219"/>
      <c r="F527" s="219"/>
      <c r="G527" s="219" t="s">
        <v>21</v>
      </c>
      <c r="H527" s="219"/>
      <c r="I527" s="219"/>
      <c r="N527" s="230" t="s">
        <v>1552</v>
      </c>
      <c r="O527" s="191"/>
    </row>
    <row r="528" spans="2:15" x14ac:dyDescent="0.2">
      <c r="B528" s="220" t="s">
        <v>584</v>
      </c>
      <c r="C528" s="221">
        <v>7</v>
      </c>
      <c r="D528" s="218"/>
      <c r="E528" s="219"/>
      <c r="F528" s="219"/>
      <c r="G528" s="219" t="s">
        <v>21</v>
      </c>
      <c r="H528" s="219"/>
      <c r="I528" s="219"/>
      <c r="N528" s="230" t="s">
        <v>817</v>
      </c>
      <c r="O528" s="191">
        <v>4</v>
      </c>
    </row>
    <row r="529" spans="2:15" x14ac:dyDescent="0.2">
      <c r="B529" s="220" t="s">
        <v>585</v>
      </c>
      <c r="C529" s="221">
        <v>8</v>
      </c>
      <c r="D529" s="218"/>
      <c r="E529" s="219"/>
      <c r="F529" s="219"/>
      <c r="G529" s="219" t="s">
        <v>21</v>
      </c>
      <c r="H529" s="219"/>
      <c r="I529" s="219"/>
      <c r="N529" s="230" t="s">
        <v>818</v>
      </c>
      <c r="O529" s="191">
        <v>8</v>
      </c>
    </row>
    <row r="530" spans="2:15" x14ac:dyDescent="0.2">
      <c r="B530" s="220" t="s">
        <v>586</v>
      </c>
      <c r="C530" s="221">
        <v>7</v>
      </c>
      <c r="D530" s="218"/>
      <c r="E530" s="219"/>
      <c r="F530" s="219"/>
      <c r="G530" s="219" t="s">
        <v>21</v>
      </c>
      <c r="H530" s="219"/>
      <c r="I530" s="219"/>
      <c r="N530" s="230" t="s">
        <v>1553</v>
      </c>
      <c r="O530" s="191"/>
    </row>
    <row r="531" spans="2:15" x14ac:dyDescent="0.2">
      <c r="B531" s="220" t="s">
        <v>587</v>
      </c>
      <c r="C531" s="221">
        <v>9</v>
      </c>
      <c r="D531" s="218"/>
      <c r="E531" s="219"/>
      <c r="F531" s="219"/>
      <c r="G531" s="219" t="s">
        <v>21</v>
      </c>
      <c r="H531" s="219"/>
      <c r="I531" s="219"/>
      <c r="N531" s="230" t="s">
        <v>821</v>
      </c>
      <c r="O531" s="191">
        <v>4</v>
      </c>
    </row>
    <row r="532" spans="2:15" x14ac:dyDescent="0.2">
      <c r="B532" s="220" t="s">
        <v>589</v>
      </c>
      <c r="C532" s="221">
        <v>7</v>
      </c>
      <c r="D532" s="218"/>
      <c r="E532" s="219"/>
      <c r="F532" s="219"/>
      <c r="G532" s="219" t="s">
        <v>21</v>
      </c>
      <c r="H532" s="219"/>
      <c r="I532" s="219"/>
      <c r="N532" s="230" t="s">
        <v>822</v>
      </c>
      <c r="O532" s="191">
        <v>5</v>
      </c>
    </row>
    <row r="533" spans="2:15" x14ac:dyDescent="0.2">
      <c r="B533" s="220" t="s">
        <v>590</v>
      </c>
      <c r="C533" s="221">
        <v>7</v>
      </c>
      <c r="D533" s="218"/>
      <c r="E533" s="219"/>
      <c r="F533" s="219"/>
      <c r="G533" s="219" t="s">
        <v>21</v>
      </c>
      <c r="H533" s="219"/>
      <c r="I533" s="219"/>
      <c r="N533" s="230" t="s">
        <v>823</v>
      </c>
      <c r="O533" s="191">
        <v>6</v>
      </c>
    </row>
    <row r="534" spans="2:15" x14ac:dyDescent="0.2">
      <c r="B534" s="220" t="s">
        <v>591</v>
      </c>
      <c r="C534" s="221">
        <v>6</v>
      </c>
      <c r="D534" s="218" t="s">
        <v>40</v>
      </c>
      <c r="E534" s="219"/>
      <c r="F534" s="219"/>
      <c r="G534" s="219" t="s">
        <v>63</v>
      </c>
      <c r="H534" s="219"/>
      <c r="I534" s="219"/>
      <c r="N534" s="230" t="s">
        <v>824</v>
      </c>
      <c r="O534" s="191">
        <v>7</v>
      </c>
    </row>
    <row r="535" spans="2:15" x14ac:dyDescent="0.2">
      <c r="B535" s="220" t="s">
        <v>1386</v>
      </c>
      <c r="C535" s="217"/>
      <c r="D535" s="218"/>
      <c r="E535" s="219"/>
      <c r="F535" s="219"/>
      <c r="G535" s="219" t="s">
        <v>21</v>
      </c>
      <c r="H535" s="219"/>
      <c r="I535" s="219" t="s">
        <v>40</v>
      </c>
      <c r="N535" s="230" t="s">
        <v>825</v>
      </c>
      <c r="O535" s="191">
        <v>9</v>
      </c>
    </row>
    <row r="536" spans="2:15" x14ac:dyDescent="0.2">
      <c r="B536" s="220" t="s">
        <v>592</v>
      </c>
      <c r="C536" s="221">
        <v>7</v>
      </c>
      <c r="D536" s="218" t="s">
        <v>40</v>
      </c>
      <c r="E536" s="219"/>
      <c r="F536" s="219"/>
      <c r="G536" s="219" t="s">
        <v>63</v>
      </c>
      <c r="H536" s="219"/>
      <c r="I536" s="219"/>
      <c r="N536" s="230" t="s">
        <v>828</v>
      </c>
      <c r="O536" s="191">
        <v>5</v>
      </c>
    </row>
    <row r="537" spans="2:15" x14ac:dyDescent="0.2">
      <c r="B537" s="220" t="s">
        <v>594</v>
      </c>
      <c r="C537" s="221">
        <v>7</v>
      </c>
      <c r="D537" s="218"/>
      <c r="E537" s="219"/>
      <c r="F537" s="219"/>
      <c r="G537" s="219" t="s">
        <v>21</v>
      </c>
      <c r="H537" s="219"/>
      <c r="I537" s="219"/>
      <c r="N537" s="230" t="s">
        <v>829</v>
      </c>
      <c r="O537" s="191">
        <v>5</v>
      </c>
    </row>
    <row r="538" spans="2:15" x14ac:dyDescent="0.2">
      <c r="B538" s="220" t="s">
        <v>598</v>
      </c>
      <c r="C538" s="221">
        <v>5</v>
      </c>
      <c r="D538" s="218"/>
      <c r="E538" s="219" t="s">
        <v>40</v>
      </c>
      <c r="F538" s="219"/>
      <c r="G538" s="219" t="s">
        <v>85</v>
      </c>
      <c r="H538" s="219"/>
      <c r="I538" s="219"/>
      <c r="N538" s="230" t="s">
        <v>830</v>
      </c>
      <c r="O538" s="191">
        <v>7</v>
      </c>
    </row>
    <row r="539" spans="2:15" x14ac:dyDescent="0.2">
      <c r="B539" s="220" t="s">
        <v>600</v>
      </c>
      <c r="C539" s="221">
        <v>7</v>
      </c>
      <c r="D539" s="218" t="s">
        <v>40</v>
      </c>
      <c r="E539" s="219"/>
      <c r="F539" s="219"/>
      <c r="G539" s="219" t="s">
        <v>21</v>
      </c>
      <c r="H539" s="219"/>
      <c r="I539" s="219"/>
      <c r="N539" s="230" t="s">
        <v>831</v>
      </c>
      <c r="O539" s="191">
        <v>5</v>
      </c>
    </row>
    <row r="540" spans="2:15" x14ac:dyDescent="0.2">
      <c r="B540" s="220" t="s">
        <v>1529</v>
      </c>
      <c r="C540" s="221" t="s">
        <v>1524</v>
      </c>
      <c r="D540" s="218"/>
      <c r="E540" s="219"/>
      <c r="F540" s="219"/>
      <c r="G540" s="219"/>
      <c r="H540" s="219" t="s">
        <v>40</v>
      </c>
      <c r="I540" s="219"/>
      <c r="N540" s="230" t="s">
        <v>832</v>
      </c>
      <c r="O540" s="191">
        <v>6</v>
      </c>
    </row>
    <row r="541" spans="2:15" x14ac:dyDescent="0.2">
      <c r="B541" s="220" t="s">
        <v>603</v>
      </c>
      <c r="C541" s="221">
        <v>7</v>
      </c>
      <c r="D541" s="218"/>
      <c r="E541" s="219"/>
      <c r="F541" s="219"/>
      <c r="G541" s="219" t="s">
        <v>21</v>
      </c>
      <c r="H541" s="219"/>
      <c r="I541" s="219"/>
      <c r="N541" s="230" t="s">
        <v>834</v>
      </c>
      <c r="O541" s="191">
        <v>7</v>
      </c>
    </row>
    <row r="542" spans="2:15" x14ac:dyDescent="0.2">
      <c r="B542" s="220" t="s">
        <v>604</v>
      </c>
      <c r="C542" s="221">
        <v>7</v>
      </c>
      <c r="D542" s="218" t="s">
        <v>40</v>
      </c>
      <c r="E542" s="219"/>
      <c r="F542" s="219"/>
      <c r="G542" s="219" t="s">
        <v>63</v>
      </c>
      <c r="H542" s="219"/>
      <c r="I542" s="219"/>
      <c r="N542" s="230" t="s">
        <v>1554</v>
      </c>
      <c r="O542" s="191"/>
    </row>
    <row r="543" spans="2:15" x14ac:dyDescent="0.2">
      <c r="B543" s="220" t="s">
        <v>1530</v>
      </c>
      <c r="C543" s="217"/>
      <c r="D543" s="218"/>
      <c r="E543" s="219"/>
      <c r="F543" s="219"/>
      <c r="G543" s="219" t="s">
        <v>21</v>
      </c>
      <c r="H543" s="219"/>
      <c r="I543" s="219" t="s">
        <v>40</v>
      </c>
      <c r="N543" s="230" t="s">
        <v>836</v>
      </c>
      <c r="O543" s="191">
        <v>4</v>
      </c>
    </row>
    <row r="544" spans="2:15" x14ac:dyDescent="0.2">
      <c r="B544" s="220" t="s">
        <v>1531</v>
      </c>
      <c r="C544" s="217"/>
      <c r="D544" s="218"/>
      <c r="E544" s="219"/>
      <c r="F544" s="219"/>
      <c r="G544" s="219" t="s">
        <v>21</v>
      </c>
      <c r="H544" s="219"/>
      <c r="I544" s="219" t="s">
        <v>40</v>
      </c>
      <c r="N544" s="230" t="s">
        <v>837</v>
      </c>
      <c r="O544" s="191">
        <v>6</v>
      </c>
    </row>
    <row r="545" spans="2:15" x14ac:dyDescent="0.2">
      <c r="B545" s="220" t="s">
        <v>1532</v>
      </c>
      <c r="C545" s="217"/>
      <c r="D545" s="218"/>
      <c r="E545" s="219"/>
      <c r="F545" s="219"/>
      <c r="G545" s="219" t="s">
        <v>21</v>
      </c>
      <c r="H545" s="219"/>
      <c r="I545" s="219"/>
      <c r="N545" s="230" t="s">
        <v>838</v>
      </c>
      <c r="O545" s="191">
        <v>7</v>
      </c>
    </row>
    <row r="546" spans="2:15" x14ac:dyDescent="0.2">
      <c r="B546" s="220" t="s">
        <v>1533</v>
      </c>
      <c r="C546" s="217"/>
      <c r="D546" s="218"/>
      <c r="E546" s="219"/>
      <c r="F546" s="219"/>
      <c r="G546" s="219" t="s">
        <v>21</v>
      </c>
      <c r="H546" s="219"/>
      <c r="I546" s="219"/>
      <c r="N546" s="230" t="s">
        <v>839</v>
      </c>
      <c r="O546" s="191">
        <v>7</v>
      </c>
    </row>
    <row r="547" spans="2:15" x14ac:dyDescent="0.2">
      <c r="B547" s="220" t="s">
        <v>605</v>
      </c>
      <c r="C547" s="221">
        <v>7</v>
      </c>
      <c r="D547" s="218"/>
      <c r="E547" s="219"/>
      <c r="F547" s="219"/>
      <c r="G547" s="219" t="s">
        <v>21</v>
      </c>
      <c r="H547" s="219"/>
      <c r="I547" s="219"/>
      <c r="N547" s="230" t="s">
        <v>848</v>
      </c>
      <c r="O547" s="191">
        <v>10</v>
      </c>
    </row>
    <row r="548" spans="2:15" x14ac:dyDescent="0.2">
      <c r="B548" s="220" t="s">
        <v>607</v>
      </c>
      <c r="C548" s="221">
        <v>3</v>
      </c>
      <c r="D548" s="218"/>
      <c r="E548" s="219" t="s">
        <v>40</v>
      </c>
      <c r="F548" s="219"/>
      <c r="G548" s="219" t="s">
        <v>85</v>
      </c>
      <c r="H548" s="219"/>
      <c r="I548" s="219"/>
      <c r="N548" s="230" t="s">
        <v>850</v>
      </c>
      <c r="O548" s="191">
        <v>3</v>
      </c>
    </row>
    <row r="549" spans="2:15" x14ac:dyDescent="0.2">
      <c r="B549" s="220" t="s">
        <v>608</v>
      </c>
      <c r="C549" s="221">
        <v>6</v>
      </c>
      <c r="D549" s="218"/>
      <c r="E549" s="219" t="s">
        <v>40</v>
      </c>
      <c r="F549" s="219"/>
      <c r="G549" s="219" t="s">
        <v>85</v>
      </c>
      <c r="H549" s="219"/>
      <c r="I549" s="219"/>
      <c r="N549" s="230" t="s">
        <v>851</v>
      </c>
      <c r="O549" s="191">
        <v>5</v>
      </c>
    </row>
    <row r="550" spans="2:15" x14ac:dyDescent="0.2">
      <c r="B550" s="220" t="s">
        <v>67</v>
      </c>
      <c r="C550" s="221">
        <v>8</v>
      </c>
      <c r="D550" s="218"/>
      <c r="E550" s="219"/>
      <c r="F550" s="219"/>
      <c r="G550" s="219" t="s">
        <v>21</v>
      </c>
      <c r="H550" s="219"/>
      <c r="I550" s="219"/>
      <c r="N550" s="230" t="s">
        <v>852</v>
      </c>
      <c r="O550" s="191">
        <v>7</v>
      </c>
    </row>
    <row r="551" spans="2:15" x14ac:dyDescent="0.2">
      <c r="B551" s="220" t="s">
        <v>609</v>
      </c>
      <c r="C551" s="221">
        <v>8</v>
      </c>
      <c r="D551" s="218"/>
      <c r="E551" s="219"/>
      <c r="F551" s="219"/>
      <c r="G551" s="219" t="s">
        <v>21</v>
      </c>
      <c r="H551" s="219"/>
      <c r="I551" s="219"/>
      <c r="N551" s="230" t="s">
        <v>853</v>
      </c>
      <c r="O551" s="191">
        <v>5</v>
      </c>
    </row>
    <row r="552" spans="2:15" x14ac:dyDescent="0.2">
      <c r="B552" s="220" t="s">
        <v>610</v>
      </c>
      <c r="C552" s="221">
        <v>5</v>
      </c>
      <c r="D552" s="218" t="s">
        <v>40</v>
      </c>
      <c r="E552" s="219"/>
      <c r="F552" s="219"/>
      <c r="G552" s="219" t="s">
        <v>63</v>
      </c>
      <c r="H552" s="219"/>
      <c r="I552" s="219"/>
      <c r="N552" s="230" t="s">
        <v>855</v>
      </c>
      <c r="O552" s="191">
        <v>8</v>
      </c>
    </row>
    <row r="553" spans="2:15" x14ac:dyDescent="0.2">
      <c r="B553" s="220" t="s">
        <v>611</v>
      </c>
      <c r="C553" s="221">
        <v>6</v>
      </c>
      <c r="D553" s="218"/>
      <c r="E553" s="219"/>
      <c r="F553" s="219"/>
      <c r="G553" s="219" t="s">
        <v>21</v>
      </c>
      <c r="H553" s="219"/>
      <c r="I553" s="219"/>
      <c r="N553" s="230" t="s">
        <v>1555</v>
      </c>
      <c r="O553" s="191">
        <v>5</v>
      </c>
    </row>
    <row r="554" spans="2:15" x14ac:dyDescent="0.2">
      <c r="B554" s="220" t="s">
        <v>1534</v>
      </c>
      <c r="C554" s="221" t="s">
        <v>1524</v>
      </c>
      <c r="D554" s="218"/>
      <c r="E554" s="219"/>
      <c r="F554" s="219"/>
      <c r="G554" s="219" t="s">
        <v>21</v>
      </c>
      <c r="H554" s="219"/>
      <c r="I554" s="219"/>
      <c r="N554" s="230" t="s">
        <v>857</v>
      </c>
      <c r="O554" s="191">
        <v>7</v>
      </c>
    </row>
    <row r="555" spans="2:15" x14ac:dyDescent="0.2">
      <c r="B555" s="220" t="s">
        <v>612</v>
      </c>
      <c r="C555" s="221">
        <v>9</v>
      </c>
      <c r="D555" s="218"/>
      <c r="E555" s="219"/>
      <c r="F555" s="219"/>
      <c r="G555" s="219" t="s">
        <v>21</v>
      </c>
      <c r="H555" s="219"/>
      <c r="I555" s="219"/>
      <c r="N555" s="230" t="s">
        <v>858</v>
      </c>
      <c r="O555" s="191">
        <v>8</v>
      </c>
    </row>
    <row r="556" spans="2:15" x14ac:dyDescent="0.2">
      <c r="B556" s="220" t="s">
        <v>613</v>
      </c>
      <c r="C556" s="221">
        <v>7</v>
      </c>
      <c r="D556" s="218"/>
      <c r="E556" s="219"/>
      <c r="F556" s="219"/>
      <c r="G556" s="219" t="s">
        <v>21</v>
      </c>
      <c r="H556" s="219"/>
      <c r="I556" s="219"/>
      <c r="N556" s="230" t="s">
        <v>860</v>
      </c>
      <c r="O556" s="191">
        <v>7</v>
      </c>
    </row>
    <row r="557" spans="2:15" x14ac:dyDescent="0.2">
      <c r="B557" s="220" t="s">
        <v>614</v>
      </c>
      <c r="C557" s="221">
        <v>7</v>
      </c>
      <c r="D557" s="218"/>
      <c r="E557" s="219"/>
      <c r="F557" s="219"/>
      <c r="G557" s="219" t="s">
        <v>21</v>
      </c>
      <c r="H557" s="219"/>
      <c r="I557" s="219"/>
      <c r="N557" s="230" t="s">
        <v>861</v>
      </c>
      <c r="O557" s="191">
        <v>6</v>
      </c>
    </row>
    <row r="558" spans="2:15" x14ac:dyDescent="0.2">
      <c r="B558" s="220" t="s">
        <v>616</v>
      </c>
      <c r="C558" s="221">
        <v>7</v>
      </c>
      <c r="D558" s="218"/>
      <c r="E558" s="219"/>
      <c r="F558" s="219"/>
      <c r="G558" s="219" t="s">
        <v>21</v>
      </c>
      <c r="H558" s="219"/>
      <c r="I558" s="219"/>
      <c r="N558" s="230" t="s">
        <v>862</v>
      </c>
      <c r="O558" s="191">
        <v>6</v>
      </c>
    </row>
    <row r="559" spans="2:15" x14ac:dyDescent="0.2">
      <c r="B559" s="220" t="s">
        <v>618</v>
      </c>
      <c r="C559" s="221">
        <v>2</v>
      </c>
      <c r="D559" s="218"/>
      <c r="E559" s="219"/>
      <c r="F559" s="219"/>
      <c r="G559" s="219" t="s">
        <v>21</v>
      </c>
      <c r="H559" s="219"/>
      <c r="I559" s="219"/>
      <c r="N559" s="230" t="s">
        <v>1556</v>
      </c>
      <c r="O559" s="191"/>
    </row>
    <row r="560" spans="2:15" x14ac:dyDescent="0.2">
      <c r="B560" s="224" t="s">
        <v>1128</v>
      </c>
      <c r="C560" s="221" t="s">
        <v>1524</v>
      </c>
      <c r="D560" s="218"/>
      <c r="E560" s="219"/>
      <c r="F560" s="219"/>
      <c r="G560" s="219" t="s">
        <v>21</v>
      </c>
      <c r="H560" s="219"/>
      <c r="I560" s="219"/>
      <c r="N560" s="230" t="s">
        <v>863</v>
      </c>
      <c r="O560" s="191">
        <v>6</v>
      </c>
    </row>
    <row r="561" spans="2:15" x14ac:dyDescent="0.2">
      <c r="B561" s="220" t="s">
        <v>618</v>
      </c>
      <c r="C561" s="221">
        <v>2</v>
      </c>
      <c r="D561" s="218"/>
      <c r="E561" s="219"/>
      <c r="F561" s="219"/>
      <c r="G561" s="219" t="s">
        <v>21</v>
      </c>
      <c r="H561" s="219"/>
      <c r="I561" s="219" t="s">
        <v>40</v>
      </c>
      <c r="N561" s="230" t="s">
        <v>865</v>
      </c>
      <c r="O561" s="191">
        <v>9</v>
      </c>
    </row>
    <row r="562" spans="2:15" x14ac:dyDescent="0.2">
      <c r="B562" s="220" t="s">
        <v>619</v>
      </c>
      <c r="C562" s="221">
        <v>8</v>
      </c>
      <c r="D562" s="218"/>
      <c r="E562" s="219"/>
      <c r="F562" s="219"/>
      <c r="G562" s="219" t="s">
        <v>21</v>
      </c>
      <c r="H562" s="219"/>
      <c r="I562" s="219"/>
      <c r="N562" s="230" t="s">
        <v>1557</v>
      </c>
      <c r="O562" s="191"/>
    </row>
    <row r="563" spans="2:15" x14ac:dyDescent="0.2">
      <c r="B563" s="220" t="s">
        <v>620</v>
      </c>
      <c r="C563" s="221">
        <v>7</v>
      </c>
      <c r="D563" s="218"/>
      <c r="E563" s="219"/>
      <c r="F563" s="219"/>
      <c r="G563" s="219" t="s">
        <v>21</v>
      </c>
      <c r="H563" s="219"/>
      <c r="I563" s="219"/>
      <c r="N563" s="230" t="s">
        <v>1558</v>
      </c>
      <c r="O563" s="191">
        <v>3</v>
      </c>
    </row>
    <row r="564" spans="2:15" x14ac:dyDescent="0.2">
      <c r="B564" s="220" t="s">
        <v>622</v>
      </c>
      <c r="C564" s="221">
        <v>7</v>
      </c>
      <c r="D564" s="218"/>
      <c r="E564" s="219"/>
      <c r="F564" s="219"/>
      <c r="G564" s="219" t="s">
        <v>21</v>
      </c>
      <c r="H564" s="219"/>
      <c r="I564" s="219"/>
      <c r="N564" s="230" t="s">
        <v>867</v>
      </c>
      <c r="O564" s="191">
        <v>1</v>
      </c>
    </row>
    <row r="565" spans="2:15" x14ac:dyDescent="0.2">
      <c r="B565" s="220" t="s">
        <v>623</v>
      </c>
      <c r="C565" s="221">
        <v>6</v>
      </c>
      <c r="D565" s="218" t="s">
        <v>40</v>
      </c>
      <c r="E565" s="219" t="s">
        <v>40</v>
      </c>
      <c r="F565" s="219"/>
      <c r="G565" s="219" t="s">
        <v>85</v>
      </c>
      <c r="H565" s="219"/>
      <c r="I565" s="219"/>
      <c r="N565" s="230" t="s">
        <v>871</v>
      </c>
      <c r="O565" s="191">
        <v>5</v>
      </c>
    </row>
    <row r="566" spans="2:15" x14ac:dyDescent="0.2">
      <c r="B566" s="220" t="s">
        <v>1535</v>
      </c>
      <c r="C566" s="217"/>
      <c r="D566" s="218"/>
      <c r="E566" s="219"/>
      <c r="F566" s="219"/>
      <c r="G566" s="219" t="s">
        <v>21</v>
      </c>
      <c r="H566" s="219"/>
      <c r="I566" s="219"/>
      <c r="N566" s="230" t="s">
        <v>872</v>
      </c>
      <c r="O566" s="191">
        <v>8</v>
      </c>
    </row>
    <row r="567" spans="2:15" x14ac:dyDescent="0.2">
      <c r="B567" s="220" t="s">
        <v>624</v>
      </c>
      <c r="C567" s="221">
        <v>7</v>
      </c>
      <c r="D567" s="218"/>
      <c r="E567" s="219"/>
      <c r="F567" s="219"/>
      <c r="G567" s="219" t="s">
        <v>21</v>
      </c>
      <c r="H567" s="219"/>
      <c r="I567" s="219"/>
      <c r="N567" s="230" t="s">
        <v>873</v>
      </c>
      <c r="O567" s="191">
        <v>7</v>
      </c>
    </row>
    <row r="568" spans="2:15" x14ac:dyDescent="0.2">
      <c r="B568" s="220" t="s">
        <v>625</v>
      </c>
      <c r="C568" s="221">
        <v>6</v>
      </c>
      <c r="D568" s="218"/>
      <c r="E568" s="219"/>
      <c r="F568" s="219"/>
      <c r="G568" s="219" t="s">
        <v>21</v>
      </c>
      <c r="H568" s="219"/>
      <c r="I568" s="219"/>
      <c r="N568" s="230" t="s">
        <v>874</v>
      </c>
      <c r="O568" s="191">
        <v>6</v>
      </c>
    </row>
    <row r="569" spans="2:15" x14ac:dyDescent="0.2">
      <c r="B569" s="220" t="s">
        <v>627</v>
      </c>
      <c r="C569" s="221">
        <v>9</v>
      </c>
      <c r="D569" s="218"/>
      <c r="E569" s="219"/>
      <c r="F569" s="219"/>
      <c r="G569" s="219" t="s">
        <v>21</v>
      </c>
      <c r="H569" s="219"/>
      <c r="I569" s="219"/>
      <c r="N569" s="230" t="s">
        <v>876</v>
      </c>
      <c r="O569" s="191">
        <v>7</v>
      </c>
    </row>
    <row r="570" spans="2:15" x14ac:dyDescent="0.2">
      <c r="B570" s="220" t="s">
        <v>628</v>
      </c>
      <c r="C570" s="221">
        <v>7</v>
      </c>
      <c r="D570" s="218"/>
      <c r="E570" s="219"/>
      <c r="F570" s="219"/>
      <c r="G570" s="219" t="s">
        <v>21</v>
      </c>
      <c r="H570" s="219"/>
      <c r="I570" s="219"/>
      <c r="N570" s="230" t="s">
        <v>877</v>
      </c>
      <c r="O570" s="191">
        <v>6</v>
      </c>
    </row>
    <row r="571" spans="2:15" x14ac:dyDescent="0.2">
      <c r="B571" s="220" t="s">
        <v>630</v>
      </c>
      <c r="C571" s="221">
        <v>5</v>
      </c>
      <c r="D571" s="218" t="s">
        <v>40</v>
      </c>
      <c r="E571" s="219"/>
      <c r="F571" s="219"/>
      <c r="G571" s="219" t="s">
        <v>63</v>
      </c>
      <c r="H571" s="219"/>
      <c r="I571" s="219"/>
      <c r="N571" s="230" t="s">
        <v>878</v>
      </c>
      <c r="O571" s="191">
        <v>7</v>
      </c>
    </row>
    <row r="572" spans="2:15" x14ac:dyDescent="0.2">
      <c r="B572" s="220" t="s">
        <v>631</v>
      </c>
      <c r="C572" s="221">
        <v>5</v>
      </c>
      <c r="D572" s="218"/>
      <c r="E572" s="219"/>
      <c r="F572" s="219"/>
      <c r="G572" s="219" t="s">
        <v>21</v>
      </c>
      <c r="H572" s="219"/>
      <c r="I572" s="219"/>
      <c r="N572" s="230" t="s">
        <v>880</v>
      </c>
      <c r="O572" s="191">
        <v>6</v>
      </c>
    </row>
    <row r="573" spans="2:15" x14ac:dyDescent="0.2">
      <c r="B573" s="220" t="s">
        <v>632</v>
      </c>
      <c r="C573" s="221">
        <v>2</v>
      </c>
      <c r="D573" s="218" t="s">
        <v>40</v>
      </c>
      <c r="E573" s="219"/>
      <c r="F573" s="219"/>
      <c r="G573" s="219" t="s">
        <v>63</v>
      </c>
      <c r="H573" s="219"/>
      <c r="I573" s="219"/>
      <c r="N573" s="230" t="s">
        <v>881</v>
      </c>
      <c r="O573" s="191">
        <v>8</v>
      </c>
    </row>
    <row r="574" spans="2:15" x14ac:dyDescent="0.2">
      <c r="B574" s="220" t="s">
        <v>634</v>
      </c>
      <c r="C574" s="221">
        <v>8</v>
      </c>
      <c r="D574" s="218"/>
      <c r="E574" s="219" t="s">
        <v>40</v>
      </c>
      <c r="F574" s="219"/>
      <c r="G574" s="219" t="s">
        <v>85</v>
      </c>
      <c r="H574" s="219"/>
      <c r="I574" s="219"/>
      <c r="N574" s="230" t="s">
        <v>883</v>
      </c>
      <c r="O574" s="191">
        <v>2</v>
      </c>
    </row>
    <row r="575" spans="2:15" x14ac:dyDescent="0.2">
      <c r="B575" s="220" t="s">
        <v>635</v>
      </c>
      <c r="C575" s="221">
        <v>1</v>
      </c>
      <c r="D575" s="218"/>
      <c r="E575" s="219"/>
      <c r="F575" s="219"/>
      <c r="G575" s="219" t="s">
        <v>21</v>
      </c>
      <c r="H575" s="219"/>
      <c r="I575" s="219" t="s">
        <v>40</v>
      </c>
      <c r="N575" s="230" t="s">
        <v>884</v>
      </c>
      <c r="O575" s="191">
        <v>6</v>
      </c>
    </row>
    <row r="576" spans="2:15" x14ac:dyDescent="0.2">
      <c r="B576" s="220" t="s">
        <v>637</v>
      </c>
      <c r="C576" s="221">
        <v>8</v>
      </c>
      <c r="D576" s="218"/>
      <c r="E576" s="219"/>
      <c r="F576" s="219"/>
      <c r="G576" s="219" t="s">
        <v>21</v>
      </c>
      <c r="H576" s="219"/>
      <c r="I576" s="219"/>
      <c r="N576" s="230" t="s">
        <v>885</v>
      </c>
      <c r="O576" s="191">
        <v>7</v>
      </c>
    </row>
    <row r="577" spans="2:15" x14ac:dyDescent="0.2">
      <c r="B577" s="220" t="s">
        <v>638</v>
      </c>
      <c r="C577" s="221">
        <v>6</v>
      </c>
      <c r="D577" s="218"/>
      <c r="E577" s="219"/>
      <c r="F577" s="219"/>
      <c r="G577" s="219" t="s">
        <v>21</v>
      </c>
      <c r="H577" s="219"/>
      <c r="I577" s="219"/>
      <c r="N577" s="230" t="s">
        <v>886</v>
      </c>
      <c r="O577" s="191">
        <v>9</v>
      </c>
    </row>
    <row r="578" spans="2:15" x14ac:dyDescent="0.2">
      <c r="B578" s="220" t="s">
        <v>639</v>
      </c>
      <c r="C578" s="221">
        <v>5</v>
      </c>
      <c r="D578" s="218"/>
      <c r="E578" s="219"/>
      <c r="F578" s="219"/>
      <c r="G578" s="219" t="s">
        <v>21</v>
      </c>
      <c r="H578" s="219"/>
      <c r="I578" s="219"/>
      <c r="N578" s="230" t="s">
        <v>887</v>
      </c>
      <c r="O578" s="191">
        <v>6</v>
      </c>
    </row>
    <row r="579" spans="2:15" x14ac:dyDescent="0.2">
      <c r="B579" s="220" t="s">
        <v>640</v>
      </c>
      <c r="C579" s="221">
        <v>7</v>
      </c>
      <c r="D579" s="218" t="s">
        <v>40</v>
      </c>
      <c r="E579" s="219"/>
      <c r="F579" s="219" t="s">
        <v>40</v>
      </c>
      <c r="G579" s="219" t="s">
        <v>41</v>
      </c>
      <c r="H579" s="219"/>
      <c r="I579" s="219"/>
      <c r="N579" s="230" t="s">
        <v>888</v>
      </c>
      <c r="O579" s="191">
        <v>8</v>
      </c>
    </row>
    <row r="580" spans="2:15" x14ac:dyDescent="0.2">
      <c r="B580" s="220" t="s">
        <v>1536</v>
      </c>
      <c r="C580" s="217"/>
      <c r="D580" s="218"/>
      <c r="E580" s="219"/>
      <c r="F580" s="219"/>
      <c r="G580" s="219" t="s">
        <v>21</v>
      </c>
      <c r="H580" s="219"/>
      <c r="I580" s="219"/>
      <c r="N580" s="230" t="s">
        <v>889</v>
      </c>
      <c r="O580" s="191">
        <v>7</v>
      </c>
    </row>
    <row r="581" spans="2:15" x14ac:dyDescent="0.2">
      <c r="B581" s="220" t="s">
        <v>642</v>
      </c>
      <c r="C581" s="221">
        <v>9</v>
      </c>
      <c r="D581" s="218"/>
      <c r="E581" s="219"/>
      <c r="F581" s="219"/>
      <c r="G581" s="219" t="s">
        <v>21</v>
      </c>
      <c r="H581" s="219"/>
      <c r="I581" s="219"/>
      <c r="N581" s="230" t="s">
        <v>890</v>
      </c>
      <c r="O581" s="191">
        <v>7</v>
      </c>
    </row>
    <row r="582" spans="2:15" x14ac:dyDescent="0.2">
      <c r="B582" s="220" t="s">
        <v>643</v>
      </c>
      <c r="C582" s="221">
        <v>7</v>
      </c>
      <c r="D582" s="218" t="s">
        <v>40</v>
      </c>
      <c r="E582" s="219"/>
      <c r="F582" s="219"/>
      <c r="G582" s="219" t="s">
        <v>63</v>
      </c>
      <c r="H582" s="219"/>
      <c r="I582" s="219"/>
      <c r="N582" s="230" t="s">
        <v>892</v>
      </c>
      <c r="O582" s="191">
        <v>5</v>
      </c>
    </row>
    <row r="583" spans="2:15" x14ac:dyDescent="0.2">
      <c r="B583" s="220" t="s">
        <v>644</v>
      </c>
      <c r="C583" s="221">
        <v>6</v>
      </c>
      <c r="D583" s="218" t="s">
        <v>40</v>
      </c>
      <c r="E583" s="219"/>
      <c r="F583" s="219"/>
      <c r="G583" s="219" t="s">
        <v>63</v>
      </c>
      <c r="H583" s="219"/>
      <c r="I583" s="219"/>
      <c r="N583" s="230" t="s">
        <v>893</v>
      </c>
      <c r="O583" s="191">
        <v>8</v>
      </c>
    </row>
    <row r="584" spans="2:15" x14ac:dyDescent="0.2">
      <c r="B584" s="220" t="s">
        <v>645</v>
      </c>
      <c r="C584" s="221">
        <v>7</v>
      </c>
      <c r="D584" s="218" t="s">
        <v>40</v>
      </c>
      <c r="E584" s="219"/>
      <c r="F584" s="219" t="s">
        <v>40</v>
      </c>
      <c r="G584" s="219" t="s">
        <v>41</v>
      </c>
      <c r="H584" s="219"/>
      <c r="I584" s="219"/>
      <c r="N584" s="230" t="s">
        <v>894</v>
      </c>
      <c r="O584" s="191">
        <v>6</v>
      </c>
    </row>
    <row r="585" spans="2:15" x14ac:dyDescent="0.2">
      <c r="B585" s="220" t="s">
        <v>646</v>
      </c>
      <c r="C585" s="221">
        <v>3</v>
      </c>
      <c r="D585" s="218"/>
      <c r="E585" s="219"/>
      <c r="F585" s="219"/>
      <c r="G585" s="219" t="s">
        <v>21</v>
      </c>
      <c r="H585" s="219"/>
      <c r="I585" s="219" t="s">
        <v>40</v>
      </c>
      <c r="N585" s="230" t="s">
        <v>896</v>
      </c>
      <c r="O585" s="191">
        <v>7</v>
      </c>
    </row>
    <row r="586" spans="2:15" x14ac:dyDescent="0.2">
      <c r="B586" s="220" t="s">
        <v>647</v>
      </c>
      <c r="C586" s="221">
        <v>9</v>
      </c>
      <c r="D586" s="218"/>
      <c r="E586" s="219"/>
      <c r="F586" s="219"/>
      <c r="G586" s="219" t="s">
        <v>21</v>
      </c>
      <c r="H586" s="219"/>
      <c r="I586" s="219"/>
      <c r="N586" s="230" t="s">
        <v>899</v>
      </c>
      <c r="O586" s="191">
        <v>8</v>
      </c>
    </row>
    <row r="587" spans="2:15" x14ac:dyDescent="0.2">
      <c r="B587" s="220" t="s">
        <v>648</v>
      </c>
      <c r="C587" s="221">
        <v>6</v>
      </c>
      <c r="D587" s="218" t="s">
        <v>40</v>
      </c>
      <c r="E587" s="219"/>
      <c r="F587" s="219"/>
      <c r="G587" s="219" t="s">
        <v>63</v>
      </c>
      <c r="H587" s="219"/>
      <c r="I587" s="219"/>
      <c r="N587" s="230" t="s">
        <v>901</v>
      </c>
      <c r="O587" s="191">
        <v>7</v>
      </c>
    </row>
    <row r="588" spans="2:15" x14ac:dyDescent="0.2">
      <c r="B588" s="220" t="s">
        <v>649</v>
      </c>
      <c r="C588" s="221">
        <v>6</v>
      </c>
      <c r="D588" s="218"/>
      <c r="E588" s="219"/>
      <c r="F588" s="219"/>
      <c r="G588" s="219" t="s">
        <v>21</v>
      </c>
      <c r="H588" s="219"/>
      <c r="I588" s="219"/>
      <c r="N588" s="230" t="s">
        <v>906</v>
      </c>
      <c r="O588" s="191">
        <v>7</v>
      </c>
    </row>
    <row r="589" spans="2:15" x14ac:dyDescent="0.2">
      <c r="B589" s="220" t="s">
        <v>651</v>
      </c>
      <c r="C589" s="221">
        <v>7</v>
      </c>
      <c r="D589" s="218"/>
      <c r="E589" s="219"/>
      <c r="F589" s="219"/>
      <c r="G589" s="219" t="s">
        <v>21</v>
      </c>
      <c r="H589" s="219"/>
      <c r="I589" s="219"/>
      <c r="N589" s="230" t="s">
        <v>907</v>
      </c>
      <c r="O589" s="191">
        <v>9</v>
      </c>
    </row>
    <row r="590" spans="2:15" x14ac:dyDescent="0.2">
      <c r="B590" s="220" t="s">
        <v>1404</v>
      </c>
      <c r="C590" s="217"/>
      <c r="D590" s="218" t="s">
        <v>40</v>
      </c>
      <c r="E590" s="219"/>
      <c r="F590" s="219"/>
      <c r="G590" s="219" t="s">
        <v>63</v>
      </c>
      <c r="H590" s="219"/>
      <c r="I590" s="219"/>
      <c r="N590" s="230" t="s">
        <v>908</v>
      </c>
      <c r="O590" s="191">
        <v>8</v>
      </c>
    </row>
    <row r="591" spans="2:15" ht="25.5" x14ac:dyDescent="0.2">
      <c r="B591" s="216" t="s">
        <v>1537</v>
      </c>
      <c r="C591" s="217"/>
      <c r="D591" s="218"/>
      <c r="E591" s="219"/>
      <c r="F591" s="219"/>
      <c r="G591" s="219" t="s">
        <v>21</v>
      </c>
      <c r="H591" s="219"/>
      <c r="I591" s="219" t="s">
        <v>40</v>
      </c>
      <c r="N591" s="230" t="s">
        <v>910</v>
      </c>
      <c r="O591" s="191">
        <v>5</v>
      </c>
    </row>
    <row r="592" spans="2:15" x14ac:dyDescent="0.2">
      <c r="B592" s="220" t="s">
        <v>653</v>
      </c>
      <c r="C592" s="221">
        <v>6</v>
      </c>
      <c r="D592" s="218"/>
      <c r="E592" s="219"/>
      <c r="F592" s="219"/>
      <c r="G592" s="219" t="s">
        <v>21</v>
      </c>
      <c r="H592" s="219"/>
      <c r="I592" s="219"/>
      <c r="N592" s="230" t="s">
        <v>1559</v>
      </c>
      <c r="O592" s="191"/>
    </row>
    <row r="593" spans="2:15" x14ac:dyDescent="0.2">
      <c r="B593" s="220" t="s">
        <v>654</v>
      </c>
      <c r="C593" s="221">
        <v>7</v>
      </c>
      <c r="D593" s="218" t="s">
        <v>40</v>
      </c>
      <c r="E593" s="219"/>
      <c r="F593" s="219"/>
      <c r="G593" s="219" t="s">
        <v>63</v>
      </c>
      <c r="H593" s="219"/>
      <c r="I593" s="219"/>
      <c r="N593" s="230" t="s">
        <v>916</v>
      </c>
      <c r="O593" s="191">
        <v>8</v>
      </c>
    </row>
    <row r="594" spans="2:15" x14ac:dyDescent="0.2">
      <c r="B594" s="220" t="s">
        <v>656</v>
      </c>
      <c r="C594" s="221">
        <v>7</v>
      </c>
      <c r="D594" s="218" t="s">
        <v>40</v>
      </c>
      <c r="E594" s="219"/>
      <c r="F594" s="219"/>
      <c r="G594" s="219" t="s">
        <v>63</v>
      </c>
      <c r="H594" s="219"/>
      <c r="I594" s="219"/>
      <c r="N594" s="230" t="s">
        <v>919</v>
      </c>
      <c r="O594" s="191">
        <v>7</v>
      </c>
    </row>
    <row r="595" spans="2:15" x14ac:dyDescent="0.2">
      <c r="B595" s="220" t="s">
        <v>657</v>
      </c>
      <c r="C595" s="221">
        <v>4</v>
      </c>
      <c r="D595" s="218"/>
      <c r="E595" s="219" t="s">
        <v>40</v>
      </c>
      <c r="F595" s="219"/>
      <c r="G595" s="219" t="s">
        <v>85</v>
      </c>
      <c r="H595" s="219"/>
      <c r="I595" s="219"/>
      <c r="N595" s="230" t="s">
        <v>1560</v>
      </c>
      <c r="O595" s="191"/>
    </row>
    <row r="596" spans="2:15" x14ac:dyDescent="0.2">
      <c r="B596" s="220" t="s">
        <v>658</v>
      </c>
      <c r="C596" s="221">
        <v>7</v>
      </c>
      <c r="D596" s="218" t="s">
        <v>40</v>
      </c>
      <c r="E596" s="219"/>
      <c r="F596" s="219"/>
      <c r="G596" s="219" t="s">
        <v>63</v>
      </c>
      <c r="H596" s="219"/>
      <c r="I596" s="219"/>
      <c r="N596" s="230" t="s">
        <v>1561</v>
      </c>
      <c r="O596" s="191"/>
    </row>
    <row r="597" spans="2:15" x14ac:dyDescent="0.2">
      <c r="B597" s="220" t="s">
        <v>659</v>
      </c>
      <c r="C597" s="221">
        <v>7</v>
      </c>
      <c r="D597" s="218" t="s">
        <v>40</v>
      </c>
      <c r="E597" s="219"/>
      <c r="F597" s="219" t="s">
        <v>40</v>
      </c>
      <c r="G597" s="219" t="s">
        <v>41</v>
      </c>
      <c r="H597" s="219"/>
      <c r="I597" s="219"/>
      <c r="N597" s="230" t="s">
        <v>921</v>
      </c>
      <c r="O597" s="191">
        <v>9</v>
      </c>
    </row>
    <row r="598" spans="2:15" x14ac:dyDescent="0.2">
      <c r="B598" s="220" t="s">
        <v>1406</v>
      </c>
      <c r="C598" s="217"/>
      <c r="D598" s="218" t="s">
        <v>40</v>
      </c>
      <c r="E598" s="219"/>
      <c r="F598" s="219"/>
      <c r="G598" s="219" t="s">
        <v>63</v>
      </c>
      <c r="H598" s="219"/>
      <c r="I598" s="219"/>
      <c r="N598" s="230" t="s">
        <v>922</v>
      </c>
      <c r="O598" s="191">
        <v>4</v>
      </c>
    </row>
    <row r="599" spans="2:15" x14ac:dyDescent="0.2">
      <c r="B599" s="220" t="s">
        <v>22</v>
      </c>
      <c r="C599" s="221">
        <v>4</v>
      </c>
      <c r="D599" s="218"/>
      <c r="E599" s="219" t="s">
        <v>40</v>
      </c>
      <c r="F599" s="219"/>
      <c r="G599" s="219" t="s">
        <v>85</v>
      </c>
      <c r="H599" s="219"/>
      <c r="I599" s="219"/>
      <c r="N599" s="230" t="s">
        <v>924</v>
      </c>
      <c r="O599" s="191">
        <v>7</v>
      </c>
    </row>
    <row r="600" spans="2:15" x14ac:dyDescent="0.2">
      <c r="B600" s="220" t="s">
        <v>661</v>
      </c>
      <c r="C600" s="221">
        <v>5</v>
      </c>
      <c r="D600" s="218"/>
      <c r="E600" s="219"/>
      <c r="F600" s="219"/>
      <c r="G600" s="219" t="s">
        <v>21</v>
      </c>
      <c r="H600" s="219"/>
      <c r="I600" s="219"/>
      <c r="N600" s="230" t="s">
        <v>925</v>
      </c>
      <c r="O600" s="191">
        <v>8</v>
      </c>
    </row>
    <row r="601" spans="2:15" x14ac:dyDescent="0.2">
      <c r="B601" s="220" t="s">
        <v>662</v>
      </c>
      <c r="C601" s="221">
        <v>8</v>
      </c>
      <c r="D601" s="218"/>
      <c r="E601" s="219"/>
      <c r="F601" s="219"/>
      <c r="G601" s="219" t="s">
        <v>21</v>
      </c>
      <c r="H601" s="219"/>
      <c r="I601" s="219"/>
      <c r="N601" s="230" t="s">
        <v>926</v>
      </c>
      <c r="O601" s="191">
        <v>6</v>
      </c>
    </row>
    <row r="602" spans="2:15" x14ac:dyDescent="0.2">
      <c r="B602" s="220" t="s">
        <v>664</v>
      </c>
      <c r="C602" s="221">
        <v>3</v>
      </c>
      <c r="D602" s="218"/>
      <c r="E602" s="219" t="s">
        <v>40</v>
      </c>
      <c r="F602" s="219"/>
      <c r="G602" s="219" t="s">
        <v>85</v>
      </c>
      <c r="H602" s="219"/>
      <c r="I602" s="219"/>
      <c r="N602" s="230" t="s">
        <v>928</v>
      </c>
      <c r="O602" s="191">
        <v>1</v>
      </c>
    </row>
    <row r="603" spans="2:15" x14ac:dyDescent="0.2">
      <c r="B603" s="220" t="s">
        <v>665</v>
      </c>
      <c r="C603" s="221">
        <v>6</v>
      </c>
      <c r="D603" s="218"/>
      <c r="E603" s="219" t="s">
        <v>40</v>
      </c>
      <c r="F603" s="219"/>
      <c r="G603" s="219" t="s">
        <v>85</v>
      </c>
      <c r="H603" s="219"/>
      <c r="I603" s="219"/>
      <c r="N603" s="230" t="s">
        <v>1562</v>
      </c>
      <c r="O603" s="191"/>
    </row>
    <row r="604" spans="2:15" x14ac:dyDescent="0.2">
      <c r="B604" s="220" t="s">
        <v>666</v>
      </c>
      <c r="C604" s="221">
        <v>2</v>
      </c>
      <c r="D604" s="218"/>
      <c r="E604" s="219" t="s">
        <v>40</v>
      </c>
      <c r="F604" s="219"/>
      <c r="G604" s="219" t="s">
        <v>85</v>
      </c>
      <c r="H604" s="219"/>
      <c r="I604" s="219"/>
      <c r="N604" s="230" t="s">
        <v>930</v>
      </c>
      <c r="O604" s="191">
        <v>6</v>
      </c>
    </row>
    <row r="605" spans="2:15" x14ac:dyDescent="0.2">
      <c r="B605" s="220" t="s">
        <v>1538</v>
      </c>
      <c r="C605" s="217"/>
      <c r="D605" s="218" t="s">
        <v>40</v>
      </c>
      <c r="E605" s="219"/>
      <c r="F605" s="219"/>
      <c r="G605" s="219" t="s">
        <v>63</v>
      </c>
      <c r="H605" s="219"/>
      <c r="I605" s="219"/>
      <c r="N605" s="230" t="s">
        <v>1563</v>
      </c>
      <c r="O605" s="191"/>
    </row>
    <row r="606" spans="2:15" x14ac:dyDescent="0.2">
      <c r="B606" s="220" t="s">
        <v>893</v>
      </c>
      <c r="C606" s="221">
        <v>8</v>
      </c>
      <c r="D606" s="218"/>
      <c r="E606" s="219"/>
      <c r="F606" s="219"/>
      <c r="G606" s="219" t="s">
        <v>21</v>
      </c>
      <c r="H606" s="219"/>
      <c r="I606" s="219"/>
      <c r="N606" s="230" t="s">
        <v>1564</v>
      </c>
      <c r="O606" s="191"/>
    </row>
    <row r="607" spans="2:15" x14ac:dyDescent="0.2">
      <c r="B607" s="220" t="s">
        <v>667</v>
      </c>
      <c r="C607" s="221">
        <v>6</v>
      </c>
      <c r="D607" s="218"/>
      <c r="E607" s="219" t="s">
        <v>40</v>
      </c>
      <c r="F607" s="219"/>
      <c r="G607" s="219" t="s">
        <v>85</v>
      </c>
      <c r="H607" s="219"/>
      <c r="I607" s="219"/>
      <c r="N607" s="230" t="s">
        <v>932</v>
      </c>
      <c r="O607" s="191">
        <v>3</v>
      </c>
    </row>
    <row r="608" spans="2:15" x14ac:dyDescent="0.2">
      <c r="B608" s="220" t="s">
        <v>668</v>
      </c>
      <c r="C608" s="221">
        <v>7</v>
      </c>
      <c r="D608" s="218"/>
      <c r="E608" s="219"/>
      <c r="F608" s="219"/>
      <c r="G608" s="219" t="s">
        <v>21</v>
      </c>
      <c r="H608" s="219"/>
      <c r="I608" s="219"/>
      <c r="N608" s="230" t="s">
        <v>933</v>
      </c>
      <c r="O608" s="191">
        <v>3</v>
      </c>
    </row>
    <row r="609" spans="2:15" x14ac:dyDescent="0.2">
      <c r="B609" s="220" t="s">
        <v>669</v>
      </c>
      <c r="C609" s="221">
        <v>9</v>
      </c>
      <c r="D609" s="218"/>
      <c r="E609" s="219"/>
      <c r="F609" s="219"/>
      <c r="G609" s="219" t="s">
        <v>21</v>
      </c>
      <c r="H609" s="219"/>
      <c r="I609" s="219"/>
      <c r="N609" s="230" t="s">
        <v>936</v>
      </c>
      <c r="O609" s="191">
        <v>6</v>
      </c>
    </row>
    <row r="610" spans="2:15" x14ac:dyDescent="0.2">
      <c r="B610" s="220" t="s">
        <v>670</v>
      </c>
      <c r="C610" s="221">
        <v>8</v>
      </c>
      <c r="D610" s="218" t="s">
        <v>40</v>
      </c>
      <c r="E610" s="219"/>
      <c r="F610" s="219" t="s">
        <v>40</v>
      </c>
      <c r="G610" s="219" t="s">
        <v>41</v>
      </c>
      <c r="H610" s="219"/>
      <c r="I610" s="219"/>
      <c r="N610" s="230" t="s">
        <v>938</v>
      </c>
      <c r="O610" s="191">
        <v>5</v>
      </c>
    </row>
    <row r="611" spans="2:15" x14ac:dyDescent="0.2">
      <c r="B611" s="220" t="s">
        <v>671</v>
      </c>
      <c r="C611" s="221">
        <v>5</v>
      </c>
      <c r="D611" s="218"/>
      <c r="E611" s="219" t="s">
        <v>40</v>
      </c>
      <c r="F611" s="219"/>
      <c r="G611" s="219" t="s">
        <v>85</v>
      </c>
      <c r="H611" s="219"/>
      <c r="I611" s="219"/>
      <c r="N611" s="230" t="s">
        <v>1565</v>
      </c>
      <c r="O611" s="191" t="s">
        <v>1524</v>
      </c>
    </row>
    <row r="612" spans="2:15" x14ac:dyDescent="0.2">
      <c r="B612" s="220" t="s">
        <v>672</v>
      </c>
      <c r="C612" s="221">
        <v>8</v>
      </c>
      <c r="D612" s="218" t="s">
        <v>40</v>
      </c>
      <c r="E612" s="219"/>
      <c r="F612" s="219"/>
      <c r="G612" s="219" t="s">
        <v>63</v>
      </c>
      <c r="H612" s="219"/>
      <c r="I612" s="219"/>
      <c r="N612" s="230" t="s">
        <v>939</v>
      </c>
      <c r="O612" s="191">
        <v>8</v>
      </c>
    </row>
    <row r="613" spans="2:15" x14ac:dyDescent="0.2">
      <c r="B613" s="220" t="s">
        <v>674</v>
      </c>
      <c r="C613" s="221">
        <v>8</v>
      </c>
      <c r="D613" s="218"/>
      <c r="E613" s="219"/>
      <c r="F613" s="219"/>
      <c r="G613" s="219" t="s">
        <v>21</v>
      </c>
      <c r="H613" s="219"/>
      <c r="I613" s="219"/>
      <c r="N613" s="230" t="s">
        <v>942</v>
      </c>
      <c r="O613" s="191">
        <v>5</v>
      </c>
    </row>
    <row r="614" spans="2:15" x14ac:dyDescent="0.2">
      <c r="B614" s="220" t="s">
        <v>675</v>
      </c>
      <c r="C614" s="221">
        <v>9</v>
      </c>
      <c r="D614" s="218"/>
      <c r="E614" s="219"/>
      <c r="F614" s="219"/>
      <c r="G614" s="219" t="s">
        <v>21</v>
      </c>
      <c r="H614" s="219"/>
      <c r="I614" s="219"/>
      <c r="N614" s="230" t="s">
        <v>1566</v>
      </c>
      <c r="O614" s="191"/>
    </row>
    <row r="615" spans="2:15" x14ac:dyDescent="0.2">
      <c r="B615" s="220" t="s">
        <v>676</v>
      </c>
      <c r="C615" s="221">
        <v>7</v>
      </c>
      <c r="D615" s="218"/>
      <c r="E615" s="219"/>
      <c r="F615" s="219"/>
      <c r="G615" s="219" t="s">
        <v>21</v>
      </c>
      <c r="H615" s="219" t="s">
        <v>40</v>
      </c>
      <c r="I615" s="219"/>
      <c r="N615" s="230" t="s">
        <v>943</v>
      </c>
      <c r="O615" s="191">
        <v>7</v>
      </c>
    </row>
    <row r="616" spans="2:15" x14ac:dyDescent="0.2">
      <c r="B616" s="220" t="s">
        <v>677</v>
      </c>
      <c r="C616" s="221">
        <v>4</v>
      </c>
      <c r="D616" s="218"/>
      <c r="E616" s="219" t="s">
        <v>40</v>
      </c>
      <c r="F616" s="219"/>
      <c r="G616" s="219" t="s">
        <v>85</v>
      </c>
      <c r="H616" s="219"/>
      <c r="I616" s="219"/>
      <c r="N616" s="230" t="s">
        <v>944</v>
      </c>
      <c r="O616" s="191">
        <v>2</v>
      </c>
    </row>
    <row r="617" spans="2:15" x14ac:dyDescent="0.2">
      <c r="B617" s="220" t="s">
        <v>678</v>
      </c>
      <c r="C617" s="221">
        <v>7</v>
      </c>
      <c r="D617" s="218"/>
      <c r="E617" s="219"/>
      <c r="F617" s="219"/>
      <c r="G617" s="219" t="s">
        <v>21</v>
      </c>
      <c r="H617" s="219"/>
      <c r="I617" s="219"/>
      <c r="N617" s="230" t="s">
        <v>945</v>
      </c>
      <c r="O617" s="191">
        <v>2</v>
      </c>
    </row>
    <row r="618" spans="2:15" x14ac:dyDescent="0.2">
      <c r="B618" s="220" t="s">
        <v>679</v>
      </c>
      <c r="C618" s="221">
        <v>7</v>
      </c>
      <c r="D618" s="218"/>
      <c r="E618" s="219" t="s">
        <v>40</v>
      </c>
      <c r="F618" s="219"/>
      <c r="G618" s="219" t="s">
        <v>85</v>
      </c>
      <c r="H618" s="219"/>
      <c r="I618" s="219"/>
      <c r="N618" s="230" t="s">
        <v>946</v>
      </c>
      <c r="O618" s="191">
        <v>7</v>
      </c>
    </row>
    <row r="619" spans="2:15" x14ac:dyDescent="0.2">
      <c r="B619" s="220" t="s">
        <v>681</v>
      </c>
      <c r="C619" s="221">
        <v>7</v>
      </c>
      <c r="D619" s="218" t="s">
        <v>40</v>
      </c>
      <c r="E619" s="219"/>
      <c r="F619" s="219" t="s">
        <v>40</v>
      </c>
      <c r="G619" s="219" t="s">
        <v>41</v>
      </c>
      <c r="H619" s="219"/>
      <c r="I619" s="219"/>
      <c r="N619" s="230" t="s">
        <v>947</v>
      </c>
      <c r="O619" s="191">
        <v>4</v>
      </c>
    </row>
    <row r="620" spans="2:15" x14ac:dyDescent="0.2">
      <c r="B620" s="220" t="s">
        <v>682</v>
      </c>
      <c r="C620" s="221">
        <v>7</v>
      </c>
      <c r="D620" s="218" t="s">
        <v>40</v>
      </c>
      <c r="E620" s="219"/>
      <c r="F620" s="219" t="s">
        <v>40</v>
      </c>
      <c r="G620" s="219" t="s">
        <v>41</v>
      </c>
      <c r="H620" s="219"/>
      <c r="I620" s="219"/>
      <c r="N620" s="230" t="s">
        <v>948</v>
      </c>
      <c r="O620" s="191">
        <v>5</v>
      </c>
    </row>
    <row r="621" spans="2:15" x14ac:dyDescent="0.2">
      <c r="B621" s="220" t="s">
        <v>683</v>
      </c>
      <c r="C621" s="221">
        <v>5</v>
      </c>
      <c r="D621" s="218"/>
      <c r="E621" s="219"/>
      <c r="F621" s="219"/>
      <c r="G621" s="219" t="s">
        <v>21</v>
      </c>
      <c r="H621" s="219"/>
      <c r="I621" s="219"/>
      <c r="N621" s="230" t="s">
        <v>949</v>
      </c>
      <c r="O621" s="191">
        <v>6</v>
      </c>
    </row>
    <row r="622" spans="2:15" x14ac:dyDescent="0.2">
      <c r="B622" s="220" t="s">
        <v>684</v>
      </c>
      <c r="C622" s="221">
        <v>8</v>
      </c>
      <c r="D622" s="218"/>
      <c r="E622" s="219"/>
      <c r="F622" s="219"/>
      <c r="G622" s="219" t="s">
        <v>21</v>
      </c>
      <c r="H622" s="219"/>
      <c r="I622" s="219"/>
      <c r="N622" s="230" t="s">
        <v>950</v>
      </c>
      <c r="O622" s="191">
        <v>6</v>
      </c>
    </row>
    <row r="623" spans="2:15" x14ac:dyDescent="0.2">
      <c r="B623" s="220" t="s">
        <v>685</v>
      </c>
      <c r="C623" s="221">
        <v>7</v>
      </c>
      <c r="D623" s="218"/>
      <c r="E623" s="219"/>
      <c r="F623" s="219"/>
      <c r="G623" s="219" t="s">
        <v>21</v>
      </c>
      <c r="H623" s="219"/>
      <c r="I623" s="219"/>
      <c r="N623" s="230" t="s">
        <v>951</v>
      </c>
      <c r="O623" s="191">
        <v>7</v>
      </c>
    </row>
    <row r="624" spans="2:15" x14ac:dyDescent="0.2">
      <c r="B624" s="220" t="s">
        <v>687</v>
      </c>
      <c r="C624" s="221">
        <v>5</v>
      </c>
      <c r="D624" s="218"/>
      <c r="E624" s="219"/>
      <c r="F624" s="219"/>
      <c r="G624" s="219" t="s">
        <v>21</v>
      </c>
      <c r="H624" s="219"/>
      <c r="I624" s="219"/>
      <c r="N624" s="230" t="s">
        <v>952</v>
      </c>
      <c r="O624" s="191">
        <v>6</v>
      </c>
    </row>
    <row r="625" spans="2:15" x14ac:dyDescent="0.2">
      <c r="B625" s="220" t="s">
        <v>689</v>
      </c>
      <c r="C625" s="221">
        <v>7</v>
      </c>
      <c r="D625" s="218" t="s">
        <v>40</v>
      </c>
      <c r="E625" s="219"/>
      <c r="F625" s="219" t="s">
        <v>40</v>
      </c>
      <c r="G625" s="219" t="s">
        <v>41</v>
      </c>
      <c r="H625" s="219"/>
      <c r="I625" s="219"/>
      <c r="N625" s="230" t="s">
        <v>954</v>
      </c>
      <c r="O625" s="191">
        <v>8</v>
      </c>
    </row>
    <row r="626" spans="2:15" x14ac:dyDescent="0.2">
      <c r="B626" s="220" t="s">
        <v>690</v>
      </c>
      <c r="C626" s="221">
        <v>8</v>
      </c>
      <c r="D626" s="218" t="s">
        <v>40</v>
      </c>
      <c r="E626" s="219" t="s">
        <v>40</v>
      </c>
      <c r="F626" s="219"/>
      <c r="G626" s="219" t="s">
        <v>85</v>
      </c>
      <c r="H626" s="219"/>
      <c r="I626" s="219"/>
      <c r="N626" s="230" t="s">
        <v>955</v>
      </c>
      <c r="O626" s="191">
        <v>8</v>
      </c>
    </row>
    <row r="627" spans="2:15" x14ac:dyDescent="0.2">
      <c r="B627" s="220" t="s">
        <v>692</v>
      </c>
      <c r="C627" s="221">
        <v>2</v>
      </c>
      <c r="D627" s="218" t="s">
        <v>40</v>
      </c>
      <c r="E627" s="219" t="s">
        <v>40</v>
      </c>
      <c r="F627" s="219"/>
      <c r="G627" s="219" t="s">
        <v>21</v>
      </c>
      <c r="H627" s="219"/>
      <c r="I627" s="219"/>
      <c r="N627" s="230" t="s">
        <v>958</v>
      </c>
      <c r="O627" s="191">
        <v>8</v>
      </c>
    </row>
    <row r="628" spans="2:15" x14ac:dyDescent="0.2">
      <c r="B628" s="220" t="s">
        <v>695</v>
      </c>
      <c r="C628" s="221">
        <v>7</v>
      </c>
      <c r="D628" s="218"/>
      <c r="E628" s="219"/>
      <c r="F628" s="219"/>
      <c r="G628" s="219" t="s">
        <v>21</v>
      </c>
      <c r="H628" s="219"/>
      <c r="I628" s="219"/>
      <c r="N628" s="230" t="s">
        <v>959</v>
      </c>
      <c r="O628" s="191">
        <v>7</v>
      </c>
    </row>
    <row r="629" spans="2:15" x14ac:dyDescent="0.2">
      <c r="B629" s="220" t="s">
        <v>696</v>
      </c>
      <c r="C629" s="221">
        <v>8</v>
      </c>
      <c r="D629" s="218"/>
      <c r="E629" s="219"/>
      <c r="F629" s="219"/>
      <c r="G629" s="219" t="s">
        <v>21</v>
      </c>
      <c r="H629" s="219"/>
      <c r="I629" s="219"/>
      <c r="N629" s="230" t="s">
        <v>960</v>
      </c>
      <c r="O629" s="191">
        <v>7</v>
      </c>
    </row>
    <row r="630" spans="2:15" x14ac:dyDescent="0.2">
      <c r="B630" s="220" t="s">
        <v>697</v>
      </c>
      <c r="C630" s="221">
        <v>2</v>
      </c>
      <c r="D630" s="218"/>
      <c r="E630" s="219"/>
      <c r="F630" s="219"/>
      <c r="G630" s="219" t="s">
        <v>21</v>
      </c>
      <c r="H630" s="219"/>
      <c r="I630" s="219"/>
      <c r="N630" s="230" t="s">
        <v>962</v>
      </c>
      <c r="O630" s="191">
        <v>7</v>
      </c>
    </row>
    <row r="631" spans="2:15" x14ac:dyDescent="0.2">
      <c r="B631" s="220" t="s">
        <v>704</v>
      </c>
      <c r="C631" s="221">
        <v>7</v>
      </c>
      <c r="D631" s="218" t="s">
        <v>40</v>
      </c>
      <c r="E631" s="219"/>
      <c r="F631" s="219" t="s">
        <v>40</v>
      </c>
      <c r="G631" s="219" t="s">
        <v>41</v>
      </c>
      <c r="H631" s="219"/>
      <c r="I631" s="219"/>
      <c r="N631" s="230" t="s">
        <v>1567</v>
      </c>
      <c r="O631" s="191"/>
    </row>
    <row r="632" spans="2:15" x14ac:dyDescent="0.2">
      <c r="B632" s="220" t="s">
        <v>706</v>
      </c>
      <c r="C632" s="221">
        <v>7</v>
      </c>
      <c r="D632" s="218" t="s">
        <v>40</v>
      </c>
      <c r="E632" s="219"/>
      <c r="F632" s="219"/>
      <c r="G632" s="219" t="s">
        <v>63</v>
      </c>
      <c r="H632" s="219"/>
      <c r="I632" s="219"/>
      <c r="N632" s="230" t="s">
        <v>964</v>
      </c>
      <c r="O632" s="191">
        <v>5</v>
      </c>
    </row>
    <row r="633" spans="2:15" x14ac:dyDescent="0.2">
      <c r="B633" s="220" t="s">
        <v>707</v>
      </c>
      <c r="C633" s="221">
        <v>8</v>
      </c>
      <c r="D633" s="218" t="s">
        <v>40</v>
      </c>
      <c r="E633" s="219"/>
      <c r="F633" s="219"/>
      <c r="G633" s="219" t="s">
        <v>63</v>
      </c>
      <c r="H633" s="219"/>
      <c r="I633" s="219"/>
      <c r="N633" s="230" t="s">
        <v>965</v>
      </c>
      <c r="O633" s="191">
        <v>7</v>
      </c>
    </row>
    <row r="634" spans="2:15" x14ac:dyDescent="0.2">
      <c r="B634" s="220" t="s">
        <v>708</v>
      </c>
      <c r="C634" s="221">
        <v>7</v>
      </c>
      <c r="D634" s="218" t="s">
        <v>40</v>
      </c>
      <c r="E634" s="219"/>
      <c r="F634" s="219"/>
      <c r="G634" s="219" t="s">
        <v>63</v>
      </c>
      <c r="H634" s="219"/>
      <c r="I634" s="219"/>
      <c r="N634" s="230" t="s">
        <v>968</v>
      </c>
      <c r="O634" s="191">
        <v>7</v>
      </c>
    </row>
    <row r="635" spans="2:15" x14ac:dyDescent="0.2">
      <c r="B635" s="220" t="s">
        <v>709</v>
      </c>
      <c r="C635" s="221">
        <v>1</v>
      </c>
      <c r="D635" s="218"/>
      <c r="E635" s="219"/>
      <c r="F635" s="219"/>
      <c r="G635" s="219" t="s">
        <v>21</v>
      </c>
      <c r="H635" s="219"/>
      <c r="I635" s="219"/>
      <c r="N635" s="230" t="s">
        <v>969</v>
      </c>
      <c r="O635" s="191">
        <v>5</v>
      </c>
    </row>
    <row r="636" spans="2:15" x14ac:dyDescent="0.2">
      <c r="B636" s="220" t="s">
        <v>710</v>
      </c>
      <c r="C636" s="221">
        <v>3</v>
      </c>
      <c r="D636" s="218"/>
      <c r="E636" s="219"/>
      <c r="F636" s="219"/>
      <c r="G636" s="219" t="s">
        <v>21</v>
      </c>
      <c r="H636" s="219"/>
      <c r="I636" s="219" t="s">
        <v>40</v>
      </c>
      <c r="N636" s="230" t="s">
        <v>970</v>
      </c>
      <c r="O636" s="191">
        <v>9</v>
      </c>
    </row>
    <row r="637" spans="2:15" x14ac:dyDescent="0.2">
      <c r="B637" s="220" t="s">
        <v>711</v>
      </c>
      <c r="C637" s="221">
        <v>7</v>
      </c>
      <c r="D637" s="218"/>
      <c r="E637" s="219"/>
      <c r="F637" s="219"/>
      <c r="G637" s="219" t="s">
        <v>21</v>
      </c>
      <c r="H637" s="219"/>
      <c r="I637" s="219"/>
      <c r="N637" s="230" t="s">
        <v>972</v>
      </c>
      <c r="O637" s="191">
        <v>7</v>
      </c>
    </row>
    <row r="638" spans="2:15" x14ac:dyDescent="0.2">
      <c r="B638" s="220" t="s">
        <v>713</v>
      </c>
      <c r="C638" s="221">
        <v>5</v>
      </c>
      <c r="D638" s="218"/>
      <c r="E638" s="219" t="s">
        <v>40</v>
      </c>
      <c r="F638" s="219"/>
      <c r="G638" s="219" t="s">
        <v>85</v>
      </c>
      <c r="H638" s="219"/>
      <c r="I638" s="219"/>
      <c r="N638" s="230" t="s">
        <v>973</v>
      </c>
      <c r="O638" s="191">
        <v>7</v>
      </c>
    </row>
    <row r="639" spans="2:15" x14ac:dyDescent="0.2">
      <c r="B639" s="220" t="s">
        <v>715</v>
      </c>
      <c r="C639" s="221">
        <v>8</v>
      </c>
      <c r="D639" s="218"/>
      <c r="E639" s="219"/>
      <c r="F639" s="219"/>
      <c r="G639" s="219" t="s">
        <v>21</v>
      </c>
      <c r="H639" s="219"/>
      <c r="I639" s="219"/>
      <c r="N639" s="230" t="s">
        <v>974</v>
      </c>
      <c r="O639" s="191">
        <v>7</v>
      </c>
    </row>
    <row r="640" spans="2:15" x14ac:dyDescent="0.2">
      <c r="B640" s="220" t="s">
        <v>716</v>
      </c>
      <c r="C640" s="221">
        <v>5</v>
      </c>
      <c r="D640" s="218" t="s">
        <v>40</v>
      </c>
      <c r="E640" s="219"/>
      <c r="F640" s="219"/>
      <c r="G640" s="219" t="s">
        <v>63</v>
      </c>
      <c r="H640" s="219"/>
      <c r="I640" s="219"/>
      <c r="N640" s="230" t="s">
        <v>975</v>
      </c>
      <c r="O640" s="191">
        <v>9</v>
      </c>
    </row>
    <row r="641" spans="2:15" x14ac:dyDescent="0.2">
      <c r="B641" s="220" t="s">
        <v>718</v>
      </c>
      <c r="C641" s="221">
        <v>2</v>
      </c>
      <c r="D641" s="218" t="s">
        <v>40</v>
      </c>
      <c r="E641" s="219"/>
      <c r="F641" s="219"/>
      <c r="G641" s="219" t="s">
        <v>21</v>
      </c>
      <c r="H641" s="219"/>
      <c r="I641" s="219"/>
      <c r="N641" s="230" t="s">
        <v>1568</v>
      </c>
      <c r="O641" s="191">
        <v>4</v>
      </c>
    </row>
    <row r="642" spans="2:15" x14ac:dyDescent="0.2">
      <c r="B642" s="220" t="s">
        <v>719</v>
      </c>
      <c r="C642" s="221">
        <v>7</v>
      </c>
      <c r="D642" s="218" t="s">
        <v>40</v>
      </c>
      <c r="E642" s="219"/>
      <c r="F642" s="219"/>
      <c r="G642" s="219" t="s">
        <v>63</v>
      </c>
      <c r="H642" s="219"/>
      <c r="I642" s="219"/>
      <c r="N642" s="230" t="s">
        <v>976</v>
      </c>
      <c r="O642" s="191">
        <v>5</v>
      </c>
    </row>
    <row r="643" spans="2:15" x14ac:dyDescent="0.2">
      <c r="B643" s="220" t="s">
        <v>1539</v>
      </c>
      <c r="C643" s="221">
        <v>9</v>
      </c>
      <c r="D643" s="218" t="s">
        <v>40</v>
      </c>
      <c r="E643" s="219"/>
      <c r="F643" s="219"/>
      <c r="G643" s="219" t="s">
        <v>63</v>
      </c>
      <c r="H643" s="219"/>
      <c r="I643" s="219"/>
      <c r="N643" s="230" t="s">
        <v>977</v>
      </c>
      <c r="O643" s="191">
        <v>7</v>
      </c>
    </row>
    <row r="644" spans="2:15" x14ac:dyDescent="0.2">
      <c r="B644" s="220" t="s">
        <v>721</v>
      </c>
      <c r="C644" s="221">
        <v>5</v>
      </c>
      <c r="D644" s="218" t="s">
        <v>40</v>
      </c>
      <c r="E644" s="219"/>
      <c r="F644" s="219"/>
      <c r="G644" s="219" t="s">
        <v>63</v>
      </c>
      <c r="H644" s="219"/>
      <c r="I644" s="219"/>
      <c r="N644" s="230" t="s">
        <v>978</v>
      </c>
      <c r="O644" s="191">
        <v>3</v>
      </c>
    </row>
    <row r="645" spans="2:15" x14ac:dyDescent="0.2">
      <c r="B645" s="220" t="s">
        <v>1540</v>
      </c>
      <c r="C645" s="217"/>
      <c r="D645" s="218"/>
      <c r="E645" s="219"/>
      <c r="F645" s="219"/>
      <c r="G645" s="219" t="s">
        <v>21</v>
      </c>
      <c r="H645" s="219"/>
      <c r="I645" s="219"/>
      <c r="N645" s="230" t="s">
        <v>979</v>
      </c>
      <c r="O645" s="191">
        <v>7</v>
      </c>
    </row>
    <row r="646" spans="2:15" x14ac:dyDescent="0.2">
      <c r="B646" s="220" t="s">
        <v>723</v>
      </c>
      <c r="C646" s="221">
        <v>8</v>
      </c>
      <c r="D646" s="218" t="s">
        <v>40</v>
      </c>
      <c r="E646" s="219"/>
      <c r="F646" s="219"/>
      <c r="G646" s="219" t="s">
        <v>63</v>
      </c>
      <c r="H646" s="219"/>
      <c r="I646" s="219"/>
      <c r="N646" s="230" t="s">
        <v>980</v>
      </c>
      <c r="O646" s="191">
        <v>5</v>
      </c>
    </row>
    <row r="647" spans="2:15" x14ac:dyDescent="0.2">
      <c r="B647" s="220" t="s">
        <v>1541</v>
      </c>
      <c r="C647" s="217" t="s">
        <v>1524</v>
      </c>
      <c r="D647" s="218" t="s">
        <v>40</v>
      </c>
      <c r="E647" s="219"/>
      <c r="F647" s="219"/>
      <c r="G647" s="219" t="s">
        <v>63</v>
      </c>
      <c r="H647" s="219"/>
      <c r="I647" s="219"/>
      <c r="N647" s="230" t="s">
        <v>982</v>
      </c>
      <c r="O647" s="191">
        <v>10</v>
      </c>
    </row>
    <row r="648" spans="2:15" x14ac:dyDescent="0.2">
      <c r="B648" s="220" t="s">
        <v>1542</v>
      </c>
      <c r="C648" s="221">
        <v>5</v>
      </c>
      <c r="D648" s="218"/>
      <c r="E648" s="219" t="s">
        <v>40</v>
      </c>
      <c r="F648" s="219"/>
      <c r="G648" s="219" t="s">
        <v>85</v>
      </c>
      <c r="H648" s="219"/>
      <c r="I648" s="219"/>
      <c r="N648" s="230" t="s">
        <v>983</v>
      </c>
      <c r="O648" s="191">
        <v>9</v>
      </c>
    </row>
    <row r="649" spans="2:15" x14ac:dyDescent="0.2">
      <c r="B649" s="220" t="s">
        <v>730</v>
      </c>
      <c r="C649" s="221">
        <v>5</v>
      </c>
      <c r="D649" s="218"/>
      <c r="E649" s="219"/>
      <c r="F649" s="219"/>
      <c r="G649" s="219" t="s">
        <v>21</v>
      </c>
      <c r="H649" s="219"/>
      <c r="I649" s="219"/>
      <c r="N649" s="230" t="s">
        <v>984</v>
      </c>
      <c r="O649" s="191">
        <v>7</v>
      </c>
    </row>
    <row r="650" spans="2:15" x14ac:dyDescent="0.2">
      <c r="B650" s="220" t="s">
        <v>1543</v>
      </c>
      <c r="C650" s="217"/>
      <c r="D650" s="218"/>
      <c r="E650" s="219"/>
      <c r="F650" s="219"/>
      <c r="G650" s="219" t="s">
        <v>21</v>
      </c>
      <c r="H650" s="219"/>
      <c r="I650" s="219"/>
      <c r="N650" s="230" t="s">
        <v>987</v>
      </c>
      <c r="O650" s="191">
        <v>7</v>
      </c>
    </row>
    <row r="651" spans="2:15" x14ac:dyDescent="0.2">
      <c r="B651" s="220" t="s">
        <v>732</v>
      </c>
      <c r="C651" s="221">
        <v>6</v>
      </c>
      <c r="D651" s="218"/>
      <c r="E651" s="219" t="s">
        <v>40</v>
      </c>
      <c r="F651" s="219"/>
      <c r="G651" s="219" t="s">
        <v>85</v>
      </c>
      <c r="H651" s="219"/>
      <c r="I651" s="219"/>
      <c r="N651" s="230" t="s">
        <v>988</v>
      </c>
      <c r="O651" s="191">
        <v>7</v>
      </c>
    </row>
    <row r="652" spans="2:15" x14ac:dyDescent="0.2">
      <c r="B652" s="220" t="s">
        <v>735</v>
      </c>
      <c r="C652" s="221">
        <v>5</v>
      </c>
      <c r="D652" s="218"/>
      <c r="E652" s="219" t="s">
        <v>40</v>
      </c>
      <c r="F652" s="219"/>
      <c r="G652" s="219" t="s">
        <v>85</v>
      </c>
      <c r="H652" s="219"/>
      <c r="I652" s="219"/>
      <c r="N652" s="230" t="s">
        <v>989</v>
      </c>
      <c r="O652" s="191">
        <v>9</v>
      </c>
    </row>
    <row r="653" spans="2:15" x14ac:dyDescent="0.2">
      <c r="B653" s="220" t="s">
        <v>737</v>
      </c>
      <c r="C653" s="221">
        <v>7</v>
      </c>
      <c r="D653" s="218"/>
      <c r="E653" s="219"/>
      <c r="F653" s="219"/>
      <c r="G653" s="219" t="s">
        <v>21</v>
      </c>
      <c r="H653" s="219" t="s">
        <v>40</v>
      </c>
      <c r="I653" s="219"/>
      <c r="N653" s="230" t="s">
        <v>991</v>
      </c>
      <c r="O653" s="191">
        <v>7</v>
      </c>
    </row>
    <row r="654" spans="2:15" x14ac:dyDescent="0.2">
      <c r="B654" s="220" t="s">
        <v>739</v>
      </c>
      <c r="C654" s="221">
        <v>7</v>
      </c>
      <c r="D654" s="218" t="s">
        <v>40</v>
      </c>
      <c r="E654" s="219"/>
      <c r="F654" s="219" t="s">
        <v>40</v>
      </c>
      <c r="G654" s="219" t="s">
        <v>41</v>
      </c>
      <c r="H654" s="219"/>
      <c r="I654" s="219"/>
      <c r="N654" s="230" t="s">
        <v>994</v>
      </c>
      <c r="O654" s="191">
        <v>8</v>
      </c>
    </row>
    <row r="655" spans="2:15" x14ac:dyDescent="0.2">
      <c r="B655" s="220" t="s">
        <v>741</v>
      </c>
      <c r="C655" s="221">
        <v>3</v>
      </c>
      <c r="D655" s="218"/>
      <c r="E655" s="219" t="s">
        <v>40</v>
      </c>
      <c r="F655" s="219"/>
      <c r="G655" s="219" t="s">
        <v>85</v>
      </c>
      <c r="H655" s="219"/>
      <c r="I655" s="219"/>
      <c r="N655" s="230" t="s">
        <v>996</v>
      </c>
      <c r="O655" s="191">
        <v>6</v>
      </c>
    </row>
    <row r="656" spans="2:15" x14ac:dyDescent="0.2">
      <c r="B656" s="220" t="s">
        <v>1544</v>
      </c>
      <c r="C656" s="217"/>
      <c r="D656" s="218"/>
      <c r="E656" s="219"/>
      <c r="F656" s="219"/>
      <c r="G656" s="219" t="s">
        <v>21</v>
      </c>
      <c r="H656" s="219"/>
      <c r="I656" s="219"/>
      <c r="N656" s="230" t="s">
        <v>998</v>
      </c>
      <c r="O656" s="191">
        <v>8</v>
      </c>
    </row>
    <row r="657" spans="2:15" x14ac:dyDescent="0.2">
      <c r="B657" s="220" t="s">
        <v>747</v>
      </c>
      <c r="C657" s="221">
        <v>7</v>
      </c>
      <c r="D657" s="218" t="s">
        <v>40</v>
      </c>
      <c r="E657" s="219"/>
      <c r="F657" s="219" t="s">
        <v>40</v>
      </c>
      <c r="G657" s="219" t="s">
        <v>41</v>
      </c>
      <c r="H657" s="219"/>
      <c r="I657" s="219"/>
      <c r="N657" s="230" t="s">
        <v>999</v>
      </c>
      <c r="O657" s="191">
        <v>5</v>
      </c>
    </row>
    <row r="658" spans="2:15" x14ac:dyDescent="0.2">
      <c r="B658" s="220" t="s">
        <v>748</v>
      </c>
      <c r="C658" s="221">
        <v>5</v>
      </c>
      <c r="D658" s="218" t="s">
        <v>40</v>
      </c>
      <c r="E658" s="219"/>
      <c r="F658" s="219"/>
      <c r="G658" s="219" t="s">
        <v>21</v>
      </c>
      <c r="H658" s="219"/>
      <c r="I658" s="219"/>
      <c r="N658" s="230" t="s">
        <v>1001</v>
      </c>
      <c r="O658" s="191">
        <v>5</v>
      </c>
    </row>
    <row r="659" spans="2:15" x14ac:dyDescent="0.2">
      <c r="B659" s="220" t="s">
        <v>749</v>
      </c>
      <c r="C659" s="221">
        <v>6</v>
      </c>
      <c r="D659" s="218"/>
      <c r="E659" s="219"/>
      <c r="F659" s="219"/>
      <c r="G659" s="219" t="s">
        <v>21</v>
      </c>
      <c r="H659" s="219" t="s">
        <v>40</v>
      </c>
      <c r="I659" s="219"/>
      <c r="N659" s="230" t="s">
        <v>1002</v>
      </c>
      <c r="O659" s="191">
        <v>8</v>
      </c>
    </row>
    <row r="660" spans="2:15" x14ac:dyDescent="0.2">
      <c r="B660" s="220" t="s">
        <v>752</v>
      </c>
      <c r="C660" s="221">
        <v>3</v>
      </c>
      <c r="D660" s="218"/>
      <c r="E660" s="219"/>
      <c r="F660" s="219"/>
      <c r="G660" s="219" t="s">
        <v>21</v>
      </c>
      <c r="H660" s="219"/>
      <c r="I660" s="219" t="s">
        <v>40</v>
      </c>
      <c r="N660" s="230" t="s">
        <v>1003</v>
      </c>
      <c r="O660" s="191">
        <v>7</v>
      </c>
    </row>
    <row r="661" spans="2:15" x14ac:dyDescent="0.2">
      <c r="B661" s="220" t="s">
        <v>753</v>
      </c>
      <c r="C661" s="221">
        <v>8</v>
      </c>
      <c r="D661" s="218"/>
      <c r="E661" s="219" t="s">
        <v>40</v>
      </c>
      <c r="F661" s="219"/>
      <c r="G661" s="219" t="s">
        <v>85</v>
      </c>
      <c r="H661" s="219"/>
      <c r="I661" s="219"/>
      <c r="N661" s="230" t="s">
        <v>1004</v>
      </c>
      <c r="O661" s="191">
        <v>3</v>
      </c>
    </row>
    <row r="662" spans="2:15" x14ac:dyDescent="0.2">
      <c r="B662" s="222" t="s">
        <v>756</v>
      </c>
      <c r="C662" s="221">
        <v>4</v>
      </c>
      <c r="D662" s="218" t="s">
        <v>40</v>
      </c>
      <c r="E662" s="219"/>
      <c r="F662" s="219"/>
      <c r="G662" s="219" t="s">
        <v>63</v>
      </c>
      <c r="H662" s="219"/>
      <c r="I662" s="219"/>
      <c r="N662" s="230" t="s">
        <v>1005</v>
      </c>
      <c r="O662" s="191">
        <v>6</v>
      </c>
    </row>
    <row r="663" spans="2:15" x14ac:dyDescent="0.2">
      <c r="B663" s="220" t="s">
        <v>757</v>
      </c>
      <c r="C663" s="221">
        <v>8</v>
      </c>
      <c r="D663" s="218" t="s">
        <v>40</v>
      </c>
      <c r="E663" s="219"/>
      <c r="F663" s="219"/>
      <c r="G663" s="219" t="s">
        <v>63</v>
      </c>
      <c r="H663" s="219"/>
      <c r="I663" s="219"/>
      <c r="N663" s="230" t="s">
        <v>1007</v>
      </c>
      <c r="O663" s="191">
        <v>8</v>
      </c>
    </row>
    <row r="664" spans="2:15" x14ac:dyDescent="0.2">
      <c r="B664" s="220" t="s">
        <v>763</v>
      </c>
      <c r="C664" s="221">
        <v>7</v>
      </c>
      <c r="D664" s="218"/>
      <c r="E664" s="219"/>
      <c r="F664" s="219"/>
      <c r="G664" s="219" t="s">
        <v>21</v>
      </c>
      <c r="H664" s="219"/>
      <c r="I664" s="219"/>
      <c r="N664" s="230" t="s">
        <v>1009</v>
      </c>
      <c r="O664" s="191">
        <v>7</v>
      </c>
    </row>
    <row r="665" spans="2:15" x14ac:dyDescent="0.2">
      <c r="B665" s="220" t="s">
        <v>765</v>
      </c>
      <c r="C665" s="221">
        <v>7</v>
      </c>
      <c r="D665" s="218"/>
      <c r="E665" s="219"/>
      <c r="F665" s="219"/>
      <c r="G665" s="219" t="s">
        <v>21</v>
      </c>
      <c r="H665" s="219"/>
      <c r="I665" s="219"/>
      <c r="N665" s="230" t="s">
        <v>1011</v>
      </c>
      <c r="O665" s="191">
        <v>7</v>
      </c>
    </row>
    <row r="666" spans="2:15" x14ac:dyDescent="0.2">
      <c r="B666" s="220" t="s">
        <v>766</v>
      </c>
      <c r="C666" s="221">
        <v>6</v>
      </c>
      <c r="D666" s="218" t="s">
        <v>40</v>
      </c>
      <c r="E666" s="219"/>
      <c r="F666" s="219"/>
      <c r="G666" s="219" t="s">
        <v>63</v>
      </c>
      <c r="H666" s="219"/>
      <c r="I666" s="219"/>
      <c r="N666" s="230" t="s">
        <v>1012</v>
      </c>
      <c r="O666" s="191">
        <v>6</v>
      </c>
    </row>
    <row r="667" spans="2:15" x14ac:dyDescent="0.2">
      <c r="B667" s="252"/>
      <c r="C667" s="253"/>
      <c r="D667" s="218"/>
      <c r="E667" s="219"/>
      <c r="F667" s="219"/>
      <c r="G667" s="219"/>
      <c r="H667" s="219"/>
      <c r="I667" s="219"/>
      <c r="N667" s="230" t="s">
        <v>1626</v>
      </c>
      <c r="O667" s="191"/>
    </row>
    <row r="668" spans="2:15" x14ac:dyDescent="0.2">
      <c r="B668" s="220" t="s">
        <v>768</v>
      </c>
      <c r="C668" s="221">
        <v>8</v>
      </c>
      <c r="D668" s="218"/>
      <c r="E668" s="219"/>
      <c r="F668" s="219"/>
      <c r="G668" s="219" t="s">
        <v>21</v>
      </c>
      <c r="H668" s="219"/>
      <c r="I668" s="219"/>
      <c r="N668" s="230" t="s">
        <v>1569</v>
      </c>
      <c r="O668" s="191" t="s">
        <v>1524</v>
      </c>
    </row>
    <row r="669" spans="2:15" x14ac:dyDescent="0.2">
      <c r="B669" s="220" t="s">
        <v>769</v>
      </c>
      <c r="C669" s="221">
        <v>6</v>
      </c>
      <c r="D669" s="218" t="s">
        <v>40</v>
      </c>
      <c r="E669" s="219"/>
      <c r="F669" s="219"/>
      <c r="G669" s="219" t="s">
        <v>63</v>
      </c>
      <c r="H669" s="219"/>
      <c r="I669" s="219"/>
      <c r="N669" s="230" t="s">
        <v>1570</v>
      </c>
      <c r="O669" s="191"/>
    </row>
    <row r="670" spans="2:15" x14ac:dyDescent="0.2">
      <c r="B670" s="220" t="s">
        <v>770</v>
      </c>
      <c r="C670" s="221">
        <v>8</v>
      </c>
      <c r="D670" s="218" t="s">
        <v>40</v>
      </c>
      <c r="E670" s="219"/>
      <c r="F670" s="219" t="s">
        <v>40</v>
      </c>
      <c r="G670" s="219" t="s">
        <v>41</v>
      </c>
      <c r="H670" s="219"/>
      <c r="I670" s="219"/>
      <c r="N670" s="230" t="s">
        <v>1013</v>
      </c>
      <c r="O670" s="191">
        <v>3</v>
      </c>
    </row>
    <row r="671" spans="2:15" x14ac:dyDescent="0.2">
      <c r="B671" s="220" t="s">
        <v>772</v>
      </c>
      <c r="C671" s="221">
        <v>7</v>
      </c>
      <c r="D671" s="218"/>
      <c r="E671" s="219"/>
      <c r="F671" s="219"/>
      <c r="G671" s="219" t="s">
        <v>21</v>
      </c>
      <c r="H671" s="219"/>
      <c r="I671" s="219"/>
      <c r="N671" s="230" t="s">
        <v>1014</v>
      </c>
      <c r="O671" s="191">
        <v>4</v>
      </c>
    </row>
    <row r="672" spans="2:15" x14ac:dyDescent="0.2">
      <c r="B672" s="220" t="s">
        <v>774</v>
      </c>
      <c r="C672" s="221">
        <v>7</v>
      </c>
      <c r="D672" s="218" t="s">
        <v>40</v>
      </c>
      <c r="E672" s="219"/>
      <c r="F672" s="219"/>
      <c r="G672" s="219" t="s">
        <v>63</v>
      </c>
      <c r="H672" s="219"/>
      <c r="I672" s="219"/>
      <c r="N672" s="230" t="s">
        <v>1016</v>
      </c>
      <c r="O672" s="191">
        <v>9</v>
      </c>
    </row>
    <row r="673" spans="2:15" x14ac:dyDescent="0.2">
      <c r="B673" s="220" t="s">
        <v>1545</v>
      </c>
      <c r="C673" s="221" t="s">
        <v>1524</v>
      </c>
      <c r="D673" s="218"/>
      <c r="E673" s="219"/>
      <c r="F673" s="219"/>
      <c r="G673" s="219" t="s">
        <v>21</v>
      </c>
      <c r="H673" s="219"/>
      <c r="I673" s="219"/>
      <c r="N673" s="230" t="s">
        <v>1571</v>
      </c>
      <c r="O673" s="191"/>
    </row>
    <row r="674" spans="2:15" x14ac:dyDescent="0.2">
      <c r="B674" s="220" t="s">
        <v>777</v>
      </c>
      <c r="C674" s="221">
        <v>8</v>
      </c>
      <c r="D674" s="218"/>
      <c r="E674" s="219"/>
      <c r="F674" s="219"/>
      <c r="G674" s="219" t="s">
        <v>21</v>
      </c>
      <c r="H674" s="219"/>
      <c r="I674" s="219"/>
      <c r="N674" s="230" t="s">
        <v>1018</v>
      </c>
      <c r="O674" s="191">
        <v>7</v>
      </c>
    </row>
    <row r="675" spans="2:15" x14ac:dyDescent="0.2">
      <c r="B675" s="220" t="s">
        <v>780</v>
      </c>
      <c r="C675" s="221">
        <v>8</v>
      </c>
      <c r="D675" s="218" t="s">
        <v>40</v>
      </c>
      <c r="E675" s="219" t="s">
        <v>40</v>
      </c>
      <c r="F675" s="219"/>
      <c r="G675" s="219" t="s">
        <v>85</v>
      </c>
      <c r="H675" s="219"/>
      <c r="I675" s="219"/>
      <c r="N675" s="230" t="s">
        <v>1019</v>
      </c>
      <c r="O675" s="191">
        <v>5</v>
      </c>
    </row>
    <row r="676" spans="2:15" x14ac:dyDescent="0.2">
      <c r="B676" s="220" t="s">
        <v>779</v>
      </c>
      <c r="C676" s="221">
        <v>7</v>
      </c>
      <c r="D676" s="218"/>
      <c r="E676" s="219" t="s">
        <v>40</v>
      </c>
      <c r="F676" s="219"/>
      <c r="G676" s="219" t="s">
        <v>85</v>
      </c>
      <c r="H676" s="219"/>
      <c r="I676" s="219"/>
      <c r="N676" s="230" t="s">
        <v>1020</v>
      </c>
      <c r="O676" s="191">
        <v>7</v>
      </c>
    </row>
    <row r="677" spans="2:15" x14ac:dyDescent="0.2">
      <c r="B677" s="220" t="s">
        <v>1546</v>
      </c>
      <c r="C677" s="221" t="s">
        <v>1524</v>
      </c>
      <c r="D677" s="218"/>
      <c r="E677" s="219"/>
      <c r="F677" s="219"/>
      <c r="G677" s="219" t="s">
        <v>21</v>
      </c>
      <c r="H677" s="219"/>
      <c r="I677" s="219"/>
      <c r="N677" s="230" t="s">
        <v>1021</v>
      </c>
      <c r="O677" s="191">
        <v>6</v>
      </c>
    </row>
    <row r="678" spans="2:15" x14ac:dyDescent="0.2">
      <c r="B678" s="220" t="s">
        <v>1547</v>
      </c>
      <c r="C678" s="217"/>
      <c r="D678" s="218"/>
      <c r="E678" s="219"/>
      <c r="F678" s="219"/>
      <c r="G678" s="219" t="s">
        <v>21</v>
      </c>
      <c r="H678" s="219"/>
      <c r="I678" s="219" t="s">
        <v>40</v>
      </c>
      <c r="N678" s="230" t="s">
        <v>1022</v>
      </c>
      <c r="O678" s="191">
        <v>7</v>
      </c>
    </row>
    <row r="679" spans="2:15" x14ac:dyDescent="0.2">
      <c r="B679" s="220" t="s">
        <v>784</v>
      </c>
      <c r="C679" s="221">
        <v>8</v>
      </c>
      <c r="D679" s="218"/>
      <c r="E679" s="219" t="s">
        <v>40</v>
      </c>
      <c r="F679" s="219"/>
      <c r="G679" s="219" t="s">
        <v>85</v>
      </c>
      <c r="H679" s="219"/>
      <c r="I679" s="219"/>
      <c r="N679" s="230" t="s">
        <v>1023</v>
      </c>
      <c r="O679" s="191">
        <v>9</v>
      </c>
    </row>
    <row r="680" spans="2:15" x14ac:dyDescent="0.2">
      <c r="B680" s="220" t="s">
        <v>786</v>
      </c>
      <c r="C680" s="221">
        <v>9</v>
      </c>
      <c r="D680" s="218" t="s">
        <v>40</v>
      </c>
      <c r="E680" s="219"/>
      <c r="F680" s="219" t="s">
        <v>40</v>
      </c>
      <c r="G680" s="219" t="s">
        <v>41</v>
      </c>
      <c r="H680" s="219"/>
      <c r="I680" s="219"/>
      <c r="N680" s="230" t="s">
        <v>1572</v>
      </c>
      <c r="O680" s="191"/>
    </row>
    <row r="681" spans="2:15" x14ac:dyDescent="0.2">
      <c r="B681" s="220" t="s">
        <v>787</v>
      </c>
      <c r="C681" s="221">
        <v>7</v>
      </c>
      <c r="D681" s="218"/>
      <c r="E681" s="219"/>
      <c r="F681" s="219"/>
      <c r="G681" s="219" t="s">
        <v>21</v>
      </c>
      <c r="H681" s="219"/>
      <c r="I681" s="219"/>
      <c r="N681" s="230" t="s">
        <v>1024</v>
      </c>
      <c r="O681" s="191">
        <v>8</v>
      </c>
    </row>
    <row r="682" spans="2:15" x14ac:dyDescent="0.2">
      <c r="B682" s="220" t="s">
        <v>1417</v>
      </c>
      <c r="C682" s="217"/>
      <c r="D682" s="218"/>
      <c r="E682" s="219"/>
      <c r="F682" s="219"/>
      <c r="G682" s="219" t="s">
        <v>21</v>
      </c>
      <c r="H682" s="219"/>
      <c r="I682" s="219" t="s">
        <v>40</v>
      </c>
      <c r="N682" s="230" t="s">
        <v>1025</v>
      </c>
      <c r="O682" s="191">
        <v>8</v>
      </c>
    </row>
    <row r="683" spans="2:15" x14ac:dyDescent="0.2">
      <c r="B683" s="220" t="s">
        <v>788</v>
      </c>
      <c r="C683" s="221">
        <v>4</v>
      </c>
      <c r="D683" s="218" t="s">
        <v>40</v>
      </c>
      <c r="E683" s="219"/>
      <c r="F683" s="219"/>
      <c r="G683" s="219" t="s">
        <v>63</v>
      </c>
      <c r="H683" s="219"/>
      <c r="I683" s="219"/>
      <c r="N683" s="230" t="s">
        <v>1028</v>
      </c>
      <c r="O683" s="191">
        <v>5</v>
      </c>
    </row>
    <row r="684" spans="2:15" x14ac:dyDescent="0.2">
      <c r="B684" s="220" t="s">
        <v>790</v>
      </c>
      <c r="C684" s="221">
        <v>2</v>
      </c>
      <c r="D684" s="218"/>
      <c r="E684" s="219"/>
      <c r="F684" s="219"/>
      <c r="G684" s="219" t="s">
        <v>21</v>
      </c>
      <c r="H684" s="219"/>
      <c r="I684" s="219" t="s">
        <v>40</v>
      </c>
      <c r="N684" s="230" t="s">
        <v>1032</v>
      </c>
      <c r="O684" s="191">
        <v>5</v>
      </c>
    </row>
    <row r="685" spans="2:15" x14ac:dyDescent="0.2">
      <c r="B685" s="220" t="s">
        <v>1548</v>
      </c>
      <c r="C685" s="217"/>
      <c r="D685" s="218"/>
      <c r="E685" s="219"/>
      <c r="F685" s="219"/>
      <c r="G685" s="219" t="s">
        <v>21</v>
      </c>
      <c r="H685" s="219"/>
      <c r="I685" s="219" t="s">
        <v>40</v>
      </c>
      <c r="N685" s="230" t="s">
        <v>1573</v>
      </c>
      <c r="O685" s="191"/>
    </row>
    <row r="686" spans="2:15" x14ac:dyDescent="0.2">
      <c r="B686" s="220" t="s">
        <v>791</v>
      </c>
      <c r="C686" s="221">
        <v>3</v>
      </c>
      <c r="D686" s="218"/>
      <c r="E686" s="219"/>
      <c r="F686" s="219"/>
      <c r="G686" s="219" t="s">
        <v>21</v>
      </c>
      <c r="H686" s="219"/>
      <c r="I686" s="219" t="s">
        <v>40</v>
      </c>
      <c r="N686" s="230" t="s">
        <v>1033</v>
      </c>
      <c r="O686" s="191">
        <v>7</v>
      </c>
    </row>
    <row r="687" spans="2:15" x14ac:dyDescent="0.2">
      <c r="B687" s="220" t="s">
        <v>792</v>
      </c>
      <c r="C687" s="221">
        <v>5</v>
      </c>
      <c r="D687" s="218"/>
      <c r="E687" s="219" t="s">
        <v>40</v>
      </c>
      <c r="F687" s="219"/>
      <c r="G687" s="219" t="s">
        <v>85</v>
      </c>
      <c r="H687" s="219"/>
      <c r="I687" s="219"/>
      <c r="N687" s="230" t="s">
        <v>1034</v>
      </c>
      <c r="O687" s="191">
        <v>9</v>
      </c>
    </row>
    <row r="688" spans="2:15" x14ac:dyDescent="0.2">
      <c r="B688" s="220" t="s">
        <v>793</v>
      </c>
      <c r="C688" s="221">
        <v>7</v>
      </c>
      <c r="D688" s="218" t="s">
        <v>40</v>
      </c>
      <c r="E688" s="219"/>
      <c r="F688" s="219"/>
      <c r="G688" s="219" t="s">
        <v>63</v>
      </c>
      <c r="H688" s="219"/>
      <c r="I688" s="219"/>
      <c r="N688" s="230" t="s">
        <v>1035</v>
      </c>
      <c r="O688" s="191">
        <v>8</v>
      </c>
    </row>
    <row r="689" spans="2:15" x14ac:dyDescent="0.2">
      <c r="B689" s="220" t="s">
        <v>1549</v>
      </c>
      <c r="C689" s="217"/>
      <c r="D689" s="218"/>
      <c r="E689" s="219"/>
      <c r="F689" s="219"/>
      <c r="G689" s="219" t="s">
        <v>21</v>
      </c>
      <c r="H689" s="219"/>
      <c r="I689" s="219" t="s">
        <v>40</v>
      </c>
      <c r="N689" s="230" t="s">
        <v>1037</v>
      </c>
      <c r="O689" s="191">
        <v>7</v>
      </c>
    </row>
    <row r="690" spans="2:15" x14ac:dyDescent="0.2">
      <c r="B690" s="220" t="s">
        <v>794</v>
      </c>
      <c r="C690" s="221">
        <v>2</v>
      </c>
      <c r="D690" s="218"/>
      <c r="E690" s="219"/>
      <c r="F690" s="219"/>
      <c r="G690" s="219" t="s">
        <v>21</v>
      </c>
      <c r="H690" s="219"/>
      <c r="I690" s="219"/>
      <c r="N690" s="230" t="s">
        <v>1038</v>
      </c>
      <c r="O690" s="191">
        <v>6</v>
      </c>
    </row>
    <row r="691" spans="2:15" x14ac:dyDescent="0.2">
      <c r="B691" s="220" t="s">
        <v>796</v>
      </c>
      <c r="C691" s="221">
        <v>3</v>
      </c>
      <c r="D691" s="218" t="s">
        <v>40</v>
      </c>
      <c r="E691" s="219"/>
      <c r="F691" s="219"/>
      <c r="G691" s="219" t="s">
        <v>63</v>
      </c>
      <c r="H691" s="219"/>
      <c r="I691" s="219"/>
      <c r="N691" s="230" t="s">
        <v>1039</v>
      </c>
      <c r="O691" s="191">
        <v>6</v>
      </c>
    </row>
    <row r="692" spans="2:15" x14ac:dyDescent="0.2">
      <c r="B692" s="220" t="s">
        <v>797</v>
      </c>
      <c r="C692" s="221">
        <v>7</v>
      </c>
      <c r="D692" s="218"/>
      <c r="E692" s="219"/>
      <c r="F692" s="219"/>
      <c r="G692" s="219" t="s">
        <v>21</v>
      </c>
      <c r="H692" s="219"/>
      <c r="I692" s="219"/>
      <c r="N692" s="230" t="s">
        <v>1041</v>
      </c>
      <c r="O692" s="191">
        <v>7</v>
      </c>
    </row>
    <row r="693" spans="2:15" x14ac:dyDescent="0.2">
      <c r="B693" s="220" t="s">
        <v>798</v>
      </c>
      <c r="C693" s="221">
        <v>5</v>
      </c>
      <c r="D693" s="218" t="s">
        <v>40</v>
      </c>
      <c r="E693" s="219"/>
      <c r="F693" s="219"/>
      <c r="G693" s="219" t="s">
        <v>63</v>
      </c>
      <c r="H693" s="219"/>
      <c r="I693" s="219"/>
      <c r="N693" s="230" t="s">
        <v>1042</v>
      </c>
      <c r="O693" s="191">
        <v>7</v>
      </c>
    </row>
    <row r="694" spans="2:15" x14ac:dyDescent="0.2">
      <c r="B694" s="220" t="s">
        <v>799</v>
      </c>
      <c r="C694" s="221">
        <v>1</v>
      </c>
      <c r="D694" s="218"/>
      <c r="E694" s="219"/>
      <c r="F694" s="219"/>
      <c r="G694" s="219" t="s">
        <v>21</v>
      </c>
      <c r="H694" s="219" t="s">
        <v>40</v>
      </c>
      <c r="I694" s="219" t="s">
        <v>40</v>
      </c>
      <c r="N694" s="230" t="s">
        <v>1043</v>
      </c>
      <c r="O694" s="191">
        <v>7</v>
      </c>
    </row>
    <row r="695" spans="2:15" x14ac:dyDescent="0.2">
      <c r="B695" s="220" t="s">
        <v>800</v>
      </c>
      <c r="C695" s="221">
        <v>8</v>
      </c>
      <c r="D695" s="218" t="s">
        <v>40</v>
      </c>
      <c r="E695" s="219"/>
      <c r="F695" s="219"/>
      <c r="G695" s="219" t="s">
        <v>63</v>
      </c>
      <c r="H695" s="219"/>
      <c r="I695" s="219"/>
      <c r="N695" s="230" t="s">
        <v>1044</v>
      </c>
      <c r="O695" s="191">
        <v>9</v>
      </c>
    </row>
    <row r="696" spans="2:15" x14ac:dyDescent="0.2">
      <c r="B696" s="220" t="s">
        <v>801</v>
      </c>
      <c r="C696" s="221">
        <v>6</v>
      </c>
      <c r="D696" s="218" t="s">
        <v>40</v>
      </c>
      <c r="E696" s="219"/>
      <c r="F696" s="219"/>
      <c r="G696" s="219" t="s">
        <v>63</v>
      </c>
      <c r="H696" s="219"/>
      <c r="I696" s="219"/>
      <c r="N696" s="230" t="s">
        <v>1045</v>
      </c>
      <c r="O696" s="191">
        <v>5</v>
      </c>
    </row>
    <row r="697" spans="2:15" x14ac:dyDescent="0.2">
      <c r="B697" s="220" t="s">
        <v>1421</v>
      </c>
      <c r="C697" s="217"/>
      <c r="D697" s="218" t="s">
        <v>40</v>
      </c>
      <c r="E697" s="219"/>
      <c r="F697" s="219"/>
      <c r="G697" s="219" t="s">
        <v>41</v>
      </c>
      <c r="H697" s="219"/>
      <c r="I697" s="219" t="s">
        <v>1496</v>
      </c>
      <c r="N697" s="230" t="s">
        <v>1048</v>
      </c>
      <c r="O697" s="191">
        <v>6</v>
      </c>
    </row>
    <row r="698" spans="2:15" x14ac:dyDescent="0.2">
      <c r="B698" s="220" t="s">
        <v>803</v>
      </c>
      <c r="C698" s="221">
        <v>7</v>
      </c>
      <c r="D698" s="218" t="s">
        <v>40</v>
      </c>
      <c r="E698" s="219"/>
      <c r="F698" s="219"/>
      <c r="G698" s="219" t="s">
        <v>63</v>
      </c>
      <c r="H698" s="219"/>
      <c r="I698" s="219"/>
      <c r="N698" s="230" t="s">
        <v>1050</v>
      </c>
      <c r="O698" s="191">
        <v>8</v>
      </c>
    </row>
    <row r="699" spans="2:15" x14ac:dyDescent="0.2">
      <c r="B699" s="220" t="s">
        <v>804</v>
      </c>
      <c r="C699" s="221">
        <v>4</v>
      </c>
      <c r="D699" s="218"/>
      <c r="E699" s="219"/>
      <c r="F699" s="219"/>
      <c r="G699" s="219" t="s">
        <v>21</v>
      </c>
      <c r="H699" s="219"/>
      <c r="I699" s="219"/>
      <c r="N699" s="230" t="s">
        <v>1051</v>
      </c>
      <c r="O699" s="191">
        <v>7</v>
      </c>
    </row>
    <row r="700" spans="2:15" x14ac:dyDescent="0.2">
      <c r="B700" s="220" t="s">
        <v>806</v>
      </c>
      <c r="C700" s="221">
        <v>9</v>
      </c>
      <c r="D700" s="218"/>
      <c r="E700" s="219"/>
      <c r="F700" s="219"/>
      <c r="G700" s="219" t="s">
        <v>21</v>
      </c>
      <c r="H700" s="219"/>
      <c r="I700" s="219"/>
      <c r="N700" s="230" t="s">
        <v>1052</v>
      </c>
      <c r="O700" s="191">
        <v>7</v>
      </c>
    </row>
    <row r="701" spans="2:15" x14ac:dyDescent="0.2">
      <c r="B701" s="220" t="s">
        <v>809</v>
      </c>
      <c r="C701" s="221">
        <v>2</v>
      </c>
      <c r="D701" s="218"/>
      <c r="E701" s="219"/>
      <c r="F701" s="219"/>
      <c r="G701" s="219" t="s">
        <v>21</v>
      </c>
      <c r="H701" s="219"/>
      <c r="I701" s="219" t="s">
        <v>40</v>
      </c>
      <c r="N701" s="230" t="s">
        <v>1053</v>
      </c>
      <c r="O701" s="191">
        <v>4</v>
      </c>
    </row>
    <row r="702" spans="2:15" x14ac:dyDescent="0.2">
      <c r="B702" s="220" t="s">
        <v>1550</v>
      </c>
      <c r="C702" s="217"/>
      <c r="D702" s="218"/>
      <c r="E702" s="219"/>
      <c r="F702" s="219"/>
      <c r="G702" s="219" t="s">
        <v>21</v>
      </c>
      <c r="H702" s="219"/>
      <c r="I702" s="219" t="s">
        <v>40</v>
      </c>
      <c r="N702" s="230" t="s">
        <v>1054</v>
      </c>
      <c r="O702" s="191">
        <v>7</v>
      </c>
    </row>
    <row r="703" spans="2:15" x14ac:dyDescent="0.2">
      <c r="B703" s="220" t="s">
        <v>1551</v>
      </c>
      <c r="C703" s="217"/>
      <c r="D703" s="218"/>
      <c r="E703" s="219"/>
      <c r="F703" s="219"/>
      <c r="G703" s="219" t="s">
        <v>63</v>
      </c>
      <c r="H703" s="219"/>
      <c r="I703" s="219"/>
      <c r="N703" s="230" t="s">
        <v>1056</v>
      </c>
      <c r="O703" s="191">
        <v>6</v>
      </c>
    </row>
    <row r="704" spans="2:15" x14ac:dyDescent="0.2">
      <c r="B704" s="220" t="s">
        <v>1552</v>
      </c>
      <c r="C704" s="217"/>
      <c r="D704" s="218"/>
      <c r="E704" s="219"/>
      <c r="F704" s="219"/>
      <c r="G704" s="219" t="s">
        <v>21</v>
      </c>
      <c r="H704" s="219"/>
      <c r="I704" s="219" t="s">
        <v>40</v>
      </c>
      <c r="N704" s="230" t="s">
        <v>1057</v>
      </c>
      <c r="O704" s="191">
        <v>8</v>
      </c>
    </row>
    <row r="705" spans="2:15" x14ac:dyDescent="0.2">
      <c r="B705" s="220" t="s">
        <v>817</v>
      </c>
      <c r="C705" s="221">
        <v>4</v>
      </c>
      <c r="D705" s="218"/>
      <c r="E705" s="219" t="s">
        <v>40</v>
      </c>
      <c r="F705" s="219"/>
      <c r="G705" s="219" t="s">
        <v>85</v>
      </c>
      <c r="H705" s="219"/>
      <c r="I705" s="219"/>
      <c r="N705" s="230" t="s">
        <v>1061</v>
      </c>
      <c r="O705" s="191">
        <v>10</v>
      </c>
    </row>
    <row r="706" spans="2:15" x14ac:dyDescent="0.2">
      <c r="B706" s="220" t="s">
        <v>818</v>
      </c>
      <c r="C706" s="221">
        <v>8</v>
      </c>
      <c r="D706" s="218" t="s">
        <v>40</v>
      </c>
      <c r="E706" s="219"/>
      <c r="F706" s="219"/>
      <c r="G706" s="219" t="s">
        <v>63</v>
      </c>
      <c r="H706" s="219"/>
      <c r="I706" s="219"/>
      <c r="N706" s="230" t="s">
        <v>1064</v>
      </c>
      <c r="O706" s="191">
        <v>1</v>
      </c>
    </row>
    <row r="707" spans="2:15" x14ac:dyDescent="0.2">
      <c r="B707" s="220" t="s">
        <v>1553</v>
      </c>
      <c r="C707" s="217"/>
      <c r="D707" s="218"/>
      <c r="E707" s="219"/>
      <c r="F707" s="219"/>
      <c r="G707" s="219" t="s">
        <v>21</v>
      </c>
      <c r="H707" s="219"/>
      <c r="I707" s="219"/>
      <c r="N707" s="230" t="s">
        <v>1065</v>
      </c>
      <c r="O707" s="191">
        <v>8</v>
      </c>
    </row>
    <row r="708" spans="2:15" x14ac:dyDescent="0.2">
      <c r="B708" s="220" t="s">
        <v>821</v>
      </c>
      <c r="C708" s="221">
        <v>4</v>
      </c>
      <c r="D708" s="218"/>
      <c r="E708" s="219"/>
      <c r="F708" s="219"/>
      <c r="G708" s="219" t="s">
        <v>21</v>
      </c>
      <c r="H708" s="219"/>
      <c r="I708" s="219" t="s">
        <v>40</v>
      </c>
      <c r="N708" s="230" t="s">
        <v>1066</v>
      </c>
      <c r="O708" s="191">
        <v>5</v>
      </c>
    </row>
    <row r="709" spans="2:15" x14ac:dyDescent="0.2">
      <c r="B709" s="220" t="s">
        <v>822</v>
      </c>
      <c r="C709" s="221">
        <v>5</v>
      </c>
      <c r="D709" s="218"/>
      <c r="E709" s="219"/>
      <c r="F709" s="219"/>
      <c r="G709" s="219" t="s">
        <v>21</v>
      </c>
      <c r="H709" s="219"/>
      <c r="I709" s="219"/>
      <c r="N709" s="230" t="s">
        <v>1067</v>
      </c>
      <c r="O709" s="191">
        <v>1</v>
      </c>
    </row>
    <row r="710" spans="2:15" ht="15" thickBot="1" x14ac:dyDescent="0.25">
      <c r="B710" s="220" t="s">
        <v>823</v>
      </c>
      <c r="C710" s="221">
        <v>6</v>
      </c>
      <c r="D710" s="218"/>
      <c r="E710" s="219"/>
      <c r="F710" s="219"/>
      <c r="G710" s="219" t="s">
        <v>21</v>
      </c>
      <c r="H710" s="219"/>
      <c r="I710" s="219"/>
      <c r="N710" s="240" t="s">
        <v>1574</v>
      </c>
      <c r="O710" s="202"/>
    </row>
    <row r="711" spans="2:15" x14ac:dyDescent="0.2">
      <c r="B711" s="220" t="s">
        <v>824</v>
      </c>
      <c r="C711" s="221">
        <v>7</v>
      </c>
      <c r="D711" s="218"/>
      <c r="E711" s="219"/>
      <c r="F711" s="219"/>
      <c r="G711" s="219" t="s">
        <v>21</v>
      </c>
      <c r="H711" s="219"/>
      <c r="I711" s="219"/>
    </row>
    <row r="712" spans="2:15" x14ac:dyDescent="0.2">
      <c r="B712" s="220" t="s">
        <v>825</v>
      </c>
      <c r="C712" s="221">
        <v>9</v>
      </c>
      <c r="D712" s="218" t="s">
        <v>40</v>
      </c>
      <c r="E712" s="219"/>
      <c r="F712" s="219"/>
      <c r="G712" s="219" t="s">
        <v>63</v>
      </c>
      <c r="H712" s="219"/>
      <c r="I712" s="219"/>
    </row>
    <row r="713" spans="2:15" x14ac:dyDescent="0.2">
      <c r="B713" s="220" t="s">
        <v>828</v>
      </c>
      <c r="C713" s="221">
        <v>5</v>
      </c>
      <c r="D713" s="218"/>
      <c r="E713" s="219"/>
      <c r="F713" s="219"/>
      <c r="G713" s="219" t="s">
        <v>21</v>
      </c>
      <c r="H713" s="219"/>
      <c r="I713" s="219"/>
    </row>
    <row r="714" spans="2:15" x14ac:dyDescent="0.2">
      <c r="B714" s="220" t="s">
        <v>829</v>
      </c>
      <c r="C714" s="221">
        <v>5</v>
      </c>
      <c r="D714" s="218" t="s">
        <v>40</v>
      </c>
      <c r="E714" s="219"/>
      <c r="F714" s="219"/>
      <c r="G714" s="219" t="s">
        <v>63</v>
      </c>
      <c r="H714" s="219"/>
      <c r="I714" s="219"/>
    </row>
    <row r="715" spans="2:15" x14ac:dyDescent="0.2">
      <c r="B715" s="220" t="s">
        <v>830</v>
      </c>
      <c r="C715" s="221">
        <v>7</v>
      </c>
      <c r="D715" s="218"/>
      <c r="E715" s="219"/>
      <c r="F715" s="219"/>
      <c r="G715" s="219" t="s">
        <v>21</v>
      </c>
      <c r="H715" s="219"/>
      <c r="I715" s="219"/>
    </row>
    <row r="716" spans="2:15" x14ac:dyDescent="0.2">
      <c r="B716" s="220" t="s">
        <v>831</v>
      </c>
      <c r="C716" s="221">
        <v>5</v>
      </c>
      <c r="D716" s="218"/>
      <c r="E716" s="219"/>
      <c r="F716" s="219"/>
      <c r="G716" s="219" t="s">
        <v>21</v>
      </c>
      <c r="H716" s="219"/>
      <c r="I716" s="219"/>
    </row>
    <row r="717" spans="2:15" x14ac:dyDescent="0.2">
      <c r="B717" s="220" t="s">
        <v>832</v>
      </c>
      <c r="C717" s="221">
        <v>6</v>
      </c>
      <c r="D717" s="218" t="s">
        <v>40</v>
      </c>
      <c r="E717" s="219"/>
      <c r="F717" s="219"/>
      <c r="G717" s="219" t="s">
        <v>21</v>
      </c>
      <c r="H717" s="219"/>
      <c r="I717" s="219"/>
    </row>
    <row r="718" spans="2:15" x14ac:dyDescent="0.2">
      <c r="B718" s="220" t="s">
        <v>834</v>
      </c>
      <c r="C718" s="221">
        <v>7</v>
      </c>
      <c r="D718" s="218" t="s">
        <v>40</v>
      </c>
      <c r="E718" s="219"/>
      <c r="F718" s="219"/>
      <c r="G718" s="219" t="s">
        <v>63</v>
      </c>
      <c r="H718" s="219"/>
      <c r="I718" s="219"/>
    </row>
    <row r="719" spans="2:15" x14ac:dyDescent="0.2">
      <c r="B719" s="220" t="s">
        <v>1554</v>
      </c>
      <c r="C719" s="217"/>
      <c r="D719" s="218"/>
      <c r="E719" s="219"/>
      <c r="F719" s="219"/>
      <c r="G719" s="219" t="s">
        <v>63</v>
      </c>
      <c r="H719" s="219"/>
      <c r="I719" s="219"/>
    </row>
    <row r="720" spans="2:15" x14ac:dyDescent="0.2">
      <c r="B720" s="220" t="s">
        <v>836</v>
      </c>
      <c r="C720" s="221">
        <v>4</v>
      </c>
      <c r="D720" s="218"/>
      <c r="E720" s="219"/>
      <c r="F720" s="219"/>
      <c r="G720" s="219" t="s">
        <v>21</v>
      </c>
      <c r="H720" s="219"/>
      <c r="I720" s="219"/>
    </row>
    <row r="721" spans="2:9" x14ac:dyDescent="0.2">
      <c r="B721" s="220" t="s">
        <v>837</v>
      </c>
      <c r="C721" s="221">
        <v>6</v>
      </c>
      <c r="D721" s="218"/>
      <c r="E721" s="219"/>
      <c r="F721" s="219"/>
      <c r="G721" s="219" t="s">
        <v>21</v>
      </c>
      <c r="H721" s="219"/>
      <c r="I721" s="219"/>
    </row>
    <row r="722" spans="2:9" x14ac:dyDescent="0.2">
      <c r="B722" s="220" t="s">
        <v>838</v>
      </c>
      <c r="C722" s="221">
        <v>7</v>
      </c>
      <c r="D722" s="218" t="s">
        <v>40</v>
      </c>
      <c r="E722" s="219"/>
      <c r="F722" s="219"/>
      <c r="G722" s="219" t="s">
        <v>63</v>
      </c>
      <c r="H722" s="219"/>
      <c r="I722" s="219"/>
    </row>
    <row r="723" spans="2:9" x14ac:dyDescent="0.2">
      <c r="B723" s="220" t="s">
        <v>839</v>
      </c>
      <c r="C723" s="221">
        <v>7</v>
      </c>
      <c r="D723" s="218" t="s">
        <v>40</v>
      </c>
      <c r="E723" s="219"/>
      <c r="F723" s="219"/>
      <c r="G723" s="219" t="s">
        <v>63</v>
      </c>
      <c r="H723" s="219"/>
      <c r="I723" s="219"/>
    </row>
    <row r="724" spans="2:9" x14ac:dyDescent="0.2">
      <c r="B724" s="220" t="s">
        <v>848</v>
      </c>
      <c r="C724" s="221">
        <v>10</v>
      </c>
      <c r="D724" s="218" t="s">
        <v>40</v>
      </c>
      <c r="E724" s="219"/>
      <c r="F724" s="219"/>
      <c r="G724" s="219" t="s">
        <v>63</v>
      </c>
      <c r="H724" s="219"/>
      <c r="I724" s="219"/>
    </row>
    <row r="725" spans="2:9" x14ac:dyDescent="0.2">
      <c r="B725" s="220" t="s">
        <v>850</v>
      </c>
      <c r="C725" s="221">
        <v>3</v>
      </c>
      <c r="D725" s="218" t="s">
        <v>40</v>
      </c>
      <c r="E725" s="219"/>
      <c r="F725" s="219"/>
      <c r="G725" s="219" t="s">
        <v>63</v>
      </c>
      <c r="H725" s="219"/>
      <c r="I725" s="219"/>
    </row>
    <row r="726" spans="2:9" x14ac:dyDescent="0.2">
      <c r="B726" s="220" t="s">
        <v>851</v>
      </c>
      <c r="C726" s="221">
        <v>5</v>
      </c>
      <c r="D726" s="218"/>
      <c r="E726" s="219" t="s">
        <v>40</v>
      </c>
      <c r="F726" s="219"/>
      <c r="G726" s="219" t="s">
        <v>85</v>
      </c>
      <c r="H726" s="219"/>
      <c r="I726" s="219"/>
    </row>
    <row r="727" spans="2:9" x14ac:dyDescent="0.2">
      <c r="B727" s="220" t="s">
        <v>852</v>
      </c>
      <c r="C727" s="221">
        <v>7</v>
      </c>
      <c r="D727" s="218"/>
      <c r="E727" s="219" t="s">
        <v>40</v>
      </c>
      <c r="F727" s="219"/>
      <c r="G727" s="219" t="s">
        <v>85</v>
      </c>
      <c r="H727" s="219"/>
      <c r="I727" s="219"/>
    </row>
    <row r="728" spans="2:9" x14ac:dyDescent="0.2">
      <c r="B728" s="220" t="s">
        <v>853</v>
      </c>
      <c r="C728" s="221">
        <v>5</v>
      </c>
      <c r="D728" s="218" t="s">
        <v>40</v>
      </c>
      <c r="E728" s="219"/>
      <c r="F728" s="219"/>
      <c r="G728" s="219" t="s">
        <v>63</v>
      </c>
      <c r="H728" s="219"/>
      <c r="I728" s="219"/>
    </row>
    <row r="729" spans="2:9" x14ac:dyDescent="0.2">
      <c r="B729" s="220" t="s">
        <v>855</v>
      </c>
      <c r="C729" s="221">
        <v>8</v>
      </c>
      <c r="D729" s="218"/>
      <c r="E729" s="219"/>
      <c r="F729" s="219"/>
      <c r="G729" s="219" t="s">
        <v>21</v>
      </c>
      <c r="H729" s="219"/>
      <c r="I729" s="219"/>
    </row>
    <row r="730" spans="2:9" x14ac:dyDescent="0.2">
      <c r="B730" s="220" t="s">
        <v>1555</v>
      </c>
      <c r="C730" s="221">
        <v>5</v>
      </c>
      <c r="D730" s="218"/>
      <c r="E730" s="219" t="s">
        <v>40</v>
      </c>
      <c r="F730" s="219"/>
      <c r="G730" s="219" t="s">
        <v>21</v>
      </c>
      <c r="H730" s="219" t="s">
        <v>40</v>
      </c>
      <c r="I730" s="219"/>
    </row>
    <row r="731" spans="2:9" x14ac:dyDescent="0.2">
      <c r="B731" s="220" t="s">
        <v>857</v>
      </c>
      <c r="C731" s="221">
        <v>7</v>
      </c>
      <c r="D731" s="218"/>
      <c r="E731" s="219"/>
      <c r="F731" s="219"/>
      <c r="G731" s="219" t="s">
        <v>21</v>
      </c>
      <c r="H731" s="219"/>
      <c r="I731" s="219"/>
    </row>
    <row r="732" spans="2:9" x14ac:dyDescent="0.2">
      <c r="B732" s="220" t="s">
        <v>858</v>
      </c>
      <c r="C732" s="221">
        <v>8</v>
      </c>
      <c r="D732" s="218" t="s">
        <v>40</v>
      </c>
      <c r="E732" s="219"/>
      <c r="F732" s="219"/>
      <c r="G732" s="219" t="s">
        <v>63</v>
      </c>
      <c r="H732" s="219"/>
      <c r="I732" s="219"/>
    </row>
    <row r="733" spans="2:9" x14ac:dyDescent="0.2">
      <c r="B733" s="220" t="s">
        <v>860</v>
      </c>
      <c r="C733" s="221">
        <v>7</v>
      </c>
      <c r="D733" s="218" t="s">
        <v>40</v>
      </c>
      <c r="E733" s="219"/>
      <c r="F733" s="219"/>
      <c r="G733" s="219" t="s">
        <v>63</v>
      </c>
      <c r="H733" s="219"/>
      <c r="I733" s="219"/>
    </row>
    <row r="734" spans="2:9" x14ac:dyDescent="0.2">
      <c r="B734" s="220" t="s">
        <v>861</v>
      </c>
      <c r="C734" s="221">
        <v>6</v>
      </c>
      <c r="D734" s="218"/>
      <c r="E734" s="219"/>
      <c r="F734" s="219"/>
      <c r="G734" s="219" t="s">
        <v>21</v>
      </c>
      <c r="H734" s="219"/>
      <c r="I734" s="219"/>
    </row>
    <row r="735" spans="2:9" x14ac:dyDescent="0.2">
      <c r="B735" s="220" t="s">
        <v>862</v>
      </c>
      <c r="C735" s="221">
        <v>6</v>
      </c>
      <c r="D735" s="218"/>
      <c r="E735" s="219" t="s">
        <v>40</v>
      </c>
      <c r="F735" s="219"/>
      <c r="G735" s="219" t="s">
        <v>85</v>
      </c>
      <c r="H735" s="219"/>
      <c r="I735" s="219"/>
    </row>
    <row r="736" spans="2:9" x14ac:dyDescent="0.2">
      <c r="B736" s="220" t="s">
        <v>1556</v>
      </c>
      <c r="C736" s="217"/>
      <c r="D736" s="218"/>
      <c r="E736" s="219"/>
      <c r="F736" s="219"/>
      <c r="G736" s="219" t="s">
        <v>21</v>
      </c>
      <c r="H736" s="219"/>
      <c r="I736" s="219"/>
    </row>
    <row r="737" spans="2:9" x14ac:dyDescent="0.2">
      <c r="B737" s="220" t="s">
        <v>863</v>
      </c>
      <c r="C737" s="221">
        <v>6</v>
      </c>
      <c r="D737" s="218"/>
      <c r="E737" s="219" t="s">
        <v>40</v>
      </c>
      <c r="F737" s="219"/>
      <c r="G737" s="219" t="s">
        <v>85</v>
      </c>
      <c r="H737" s="219"/>
      <c r="I737" s="219"/>
    </row>
    <row r="738" spans="2:9" x14ac:dyDescent="0.2">
      <c r="B738" s="220" t="s">
        <v>865</v>
      </c>
      <c r="C738" s="221">
        <v>9</v>
      </c>
      <c r="D738" s="218"/>
      <c r="E738" s="219"/>
      <c r="F738" s="219"/>
      <c r="G738" s="219" t="s">
        <v>21</v>
      </c>
      <c r="H738" s="219"/>
      <c r="I738" s="219"/>
    </row>
    <row r="739" spans="2:9" x14ac:dyDescent="0.2">
      <c r="B739" s="220" t="s">
        <v>1557</v>
      </c>
      <c r="C739" s="217"/>
      <c r="D739" s="218"/>
      <c r="E739" s="219"/>
      <c r="F739" s="219"/>
      <c r="G739" s="219" t="s">
        <v>21</v>
      </c>
      <c r="H739" s="219"/>
      <c r="I739" s="219"/>
    </row>
    <row r="740" spans="2:9" x14ac:dyDescent="0.2">
      <c r="B740" s="220" t="s">
        <v>1558</v>
      </c>
      <c r="C740" s="221">
        <v>3</v>
      </c>
      <c r="D740" s="218"/>
      <c r="E740" s="219"/>
      <c r="F740" s="219"/>
      <c r="G740" s="219" t="s">
        <v>21</v>
      </c>
      <c r="H740" s="219"/>
      <c r="I740" s="219" t="s">
        <v>40</v>
      </c>
    </row>
    <row r="741" spans="2:9" x14ac:dyDescent="0.2">
      <c r="B741" s="220" t="s">
        <v>867</v>
      </c>
      <c r="C741" s="221">
        <v>1</v>
      </c>
      <c r="D741" s="218"/>
      <c r="E741" s="219"/>
      <c r="F741" s="219"/>
      <c r="G741" s="219" t="s">
        <v>21</v>
      </c>
      <c r="H741" s="219"/>
      <c r="I741" s="219" t="s">
        <v>40</v>
      </c>
    </row>
    <row r="742" spans="2:9" x14ac:dyDescent="0.2">
      <c r="B742" s="220" t="s">
        <v>871</v>
      </c>
      <c r="C742" s="221">
        <v>5</v>
      </c>
      <c r="D742" s="218"/>
      <c r="E742" s="219" t="s">
        <v>40</v>
      </c>
      <c r="F742" s="219"/>
      <c r="G742" s="219" t="s">
        <v>85</v>
      </c>
      <c r="H742" s="219"/>
      <c r="I742" s="219"/>
    </row>
    <row r="743" spans="2:9" x14ac:dyDescent="0.2">
      <c r="B743" s="220" t="s">
        <v>872</v>
      </c>
      <c r="C743" s="221">
        <v>8</v>
      </c>
      <c r="D743" s="218" t="s">
        <v>40</v>
      </c>
      <c r="E743" s="219"/>
      <c r="F743" s="219"/>
      <c r="G743" s="219" t="s">
        <v>63</v>
      </c>
      <c r="H743" s="219"/>
      <c r="I743" s="219"/>
    </row>
    <row r="744" spans="2:9" x14ac:dyDescent="0.2">
      <c r="B744" s="220" t="s">
        <v>873</v>
      </c>
      <c r="C744" s="221">
        <v>7</v>
      </c>
      <c r="D744" s="218"/>
      <c r="E744" s="219" t="s">
        <v>40</v>
      </c>
      <c r="F744" s="219"/>
      <c r="G744" s="219" t="s">
        <v>85</v>
      </c>
      <c r="H744" s="219"/>
      <c r="I744" s="219"/>
    </row>
    <row r="745" spans="2:9" x14ac:dyDescent="0.2">
      <c r="B745" s="220" t="s">
        <v>874</v>
      </c>
      <c r="C745" s="221">
        <v>6</v>
      </c>
      <c r="D745" s="218"/>
      <c r="E745" s="219"/>
      <c r="F745" s="219"/>
      <c r="G745" s="219" t="s">
        <v>21</v>
      </c>
      <c r="H745" s="219"/>
      <c r="I745" s="219"/>
    </row>
    <row r="746" spans="2:9" x14ac:dyDescent="0.2">
      <c r="B746" s="220" t="s">
        <v>876</v>
      </c>
      <c r="C746" s="221">
        <v>7</v>
      </c>
      <c r="D746" s="218"/>
      <c r="E746" s="219"/>
      <c r="F746" s="219"/>
      <c r="G746" s="219" t="s">
        <v>21</v>
      </c>
      <c r="H746" s="219"/>
      <c r="I746" s="219"/>
    </row>
    <row r="747" spans="2:9" x14ac:dyDescent="0.2">
      <c r="B747" s="220" t="s">
        <v>877</v>
      </c>
      <c r="C747" s="221">
        <v>6</v>
      </c>
      <c r="D747" s="218"/>
      <c r="E747" s="219"/>
      <c r="F747" s="219"/>
      <c r="G747" s="219" t="s">
        <v>21</v>
      </c>
      <c r="H747" s="219"/>
      <c r="I747" s="219"/>
    </row>
    <row r="748" spans="2:9" x14ac:dyDescent="0.2">
      <c r="B748" s="220" t="s">
        <v>878</v>
      </c>
      <c r="C748" s="221">
        <v>7</v>
      </c>
      <c r="D748" s="218"/>
      <c r="E748" s="219"/>
      <c r="F748" s="219"/>
      <c r="G748" s="219" t="s">
        <v>21</v>
      </c>
      <c r="H748" s="219"/>
      <c r="I748" s="219"/>
    </row>
    <row r="749" spans="2:9" x14ac:dyDescent="0.2">
      <c r="B749" s="220" t="s">
        <v>880</v>
      </c>
      <c r="C749" s="221">
        <v>6</v>
      </c>
      <c r="D749" s="218"/>
      <c r="E749" s="219"/>
      <c r="F749" s="219"/>
      <c r="G749" s="219" t="s">
        <v>21</v>
      </c>
      <c r="H749" s="219"/>
      <c r="I749" s="219"/>
    </row>
    <row r="750" spans="2:9" x14ac:dyDescent="0.2">
      <c r="B750" s="220" t="s">
        <v>881</v>
      </c>
      <c r="C750" s="221">
        <v>8</v>
      </c>
      <c r="D750" s="218"/>
      <c r="E750" s="219"/>
      <c r="F750" s="219"/>
      <c r="G750" s="219" t="s">
        <v>21</v>
      </c>
      <c r="H750" s="219"/>
      <c r="I750" s="219"/>
    </row>
    <row r="751" spans="2:9" x14ac:dyDescent="0.2">
      <c r="B751" s="220" t="s">
        <v>883</v>
      </c>
      <c r="C751" s="221">
        <v>2</v>
      </c>
      <c r="D751" s="218"/>
      <c r="E751" s="219" t="s">
        <v>40</v>
      </c>
      <c r="F751" s="219"/>
      <c r="G751" s="219" t="s">
        <v>85</v>
      </c>
      <c r="H751" s="219"/>
      <c r="I751" s="219"/>
    </row>
    <row r="752" spans="2:9" x14ac:dyDescent="0.2">
      <c r="B752" s="220" t="s">
        <v>884</v>
      </c>
      <c r="C752" s="221">
        <v>6</v>
      </c>
      <c r="D752" s="218"/>
      <c r="E752" s="219" t="s">
        <v>40</v>
      </c>
      <c r="F752" s="219"/>
      <c r="G752" s="219" t="s">
        <v>85</v>
      </c>
      <c r="H752" s="219"/>
      <c r="I752" s="219"/>
    </row>
    <row r="753" spans="2:9" x14ac:dyDescent="0.2">
      <c r="B753" s="220" t="s">
        <v>885</v>
      </c>
      <c r="C753" s="221">
        <v>7</v>
      </c>
      <c r="D753" s="218"/>
      <c r="E753" s="219"/>
      <c r="F753" s="219"/>
      <c r="G753" s="219" t="s">
        <v>21</v>
      </c>
      <c r="H753" s="219"/>
      <c r="I753" s="219"/>
    </row>
    <row r="754" spans="2:9" x14ac:dyDescent="0.2">
      <c r="B754" s="220" t="s">
        <v>886</v>
      </c>
      <c r="C754" s="221">
        <v>9</v>
      </c>
      <c r="D754" s="218" t="s">
        <v>40</v>
      </c>
      <c r="E754" s="219" t="s">
        <v>40</v>
      </c>
      <c r="F754" s="219"/>
      <c r="G754" s="219" t="s">
        <v>85</v>
      </c>
      <c r="H754" s="219"/>
      <c r="I754" s="219"/>
    </row>
    <row r="755" spans="2:9" x14ac:dyDescent="0.2">
      <c r="B755" s="220" t="s">
        <v>887</v>
      </c>
      <c r="C755" s="221">
        <v>6</v>
      </c>
      <c r="D755" s="218" t="s">
        <v>40</v>
      </c>
      <c r="E755" s="219"/>
      <c r="F755" s="219"/>
      <c r="G755" s="219" t="s">
        <v>63</v>
      </c>
      <c r="H755" s="219"/>
      <c r="I755" s="219"/>
    </row>
    <row r="756" spans="2:9" x14ac:dyDescent="0.2">
      <c r="B756" s="220" t="s">
        <v>888</v>
      </c>
      <c r="C756" s="221">
        <v>8</v>
      </c>
      <c r="D756" s="218"/>
      <c r="E756" s="219"/>
      <c r="F756" s="219"/>
      <c r="G756" s="219" t="s">
        <v>21</v>
      </c>
      <c r="H756" s="219"/>
      <c r="I756" s="219"/>
    </row>
    <row r="757" spans="2:9" x14ac:dyDescent="0.2">
      <c r="B757" s="220" t="s">
        <v>889</v>
      </c>
      <c r="C757" s="221">
        <v>7</v>
      </c>
      <c r="D757" s="218"/>
      <c r="E757" s="219"/>
      <c r="F757" s="219"/>
      <c r="G757" s="219" t="s">
        <v>21</v>
      </c>
      <c r="H757" s="219"/>
      <c r="I757" s="219"/>
    </row>
    <row r="758" spans="2:9" x14ac:dyDescent="0.2">
      <c r="B758" s="220" t="s">
        <v>890</v>
      </c>
      <c r="C758" s="221">
        <v>7</v>
      </c>
      <c r="D758" s="218" t="s">
        <v>40</v>
      </c>
      <c r="E758" s="219"/>
      <c r="F758" s="219"/>
      <c r="G758" s="219" t="s">
        <v>63</v>
      </c>
      <c r="H758" s="219"/>
      <c r="I758" s="219"/>
    </row>
    <row r="759" spans="2:9" x14ac:dyDescent="0.2">
      <c r="B759" s="220" t="s">
        <v>892</v>
      </c>
      <c r="C759" s="221">
        <v>5</v>
      </c>
      <c r="D759" s="218"/>
      <c r="E759" s="219"/>
      <c r="F759" s="219"/>
      <c r="G759" s="219" t="s">
        <v>21</v>
      </c>
      <c r="H759" s="219"/>
      <c r="I759" s="219"/>
    </row>
    <row r="760" spans="2:9" x14ac:dyDescent="0.2">
      <c r="B760" s="220" t="s">
        <v>893</v>
      </c>
      <c r="C760" s="221">
        <v>8</v>
      </c>
      <c r="D760" s="218"/>
      <c r="E760" s="219"/>
      <c r="F760" s="219"/>
      <c r="G760" s="219" t="s">
        <v>21</v>
      </c>
      <c r="H760" s="219"/>
      <c r="I760" s="219"/>
    </row>
    <row r="761" spans="2:9" x14ac:dyDescent="0.2">
      <c r="B761" s="220" t="s">
        <v>894</v>
      </c>
      <c r="C761" s="221">
        <v>6</v>
      </c>
      <c r="D761" s="218" t="s">
        <v>40</v>
      </c>
      <c r="E761" s="219"/>
      <c r="F761" s="219"/>
      <c r="G761" s="219" t="s">
        <v>21</v>
      </c>
      <c r="H761" s="219"/>
      <c r="I761" s="219"/>
    </row>
    <row r="762" spans="2:9" x14ac:dyDescent="0.2">
      <c r="B762" s="220" t="s">
        <v>896</v>
      </c>
      <c r="C762" s="221">
        <v>7</v>
      </c>
      <c r="D762" s="218"/>
      <c r="E762" s="219"/>
      <c r="F762" s="219"/>
      <c r="G762" s="219" t="s">
        <v>21</v>
      </c>
      <c r="H762" s="219"/>
      <c r="I762" s="219"/>
    </row>
    <row r="763" spans="2:9" x14ac:dyDescent="0.2">
      <c r="B763" s="220" t="s">
        <v>899</v>
      </c>
      <c r="C763" s="221">
        <v>8</v>
      </c>
      <c r="D763" s="218" t="s">
        <v>40</v>
      </c>
      <c r="E763" s="219"/>
      <c r="F763" s="219"/>
      <c r="G763" s="219" t="s">
        <v>63</v>
      </c>
      <c r="H763" s="219"/>
      <c r="I763" s="219"/>
    </row>
    <row r="764" spans="2:9" x14ac:dyDescent="0.2">
      <c r="B764" s="220" t="s">
        <v>901</v>
      </c>
      <c r="C764" s="221">
        <v>7</v>
      </c>
      <c r="D764" s="218" t="s">
        <v>40</v>
      </c>
      <c r="E764" s="219"/>
      <c r="F764" s="219"/>
      <c r="G764" s="219" t="s">
        <v>63</v>
      </c>
      <c r="H764" s="219"/>
      <c r="I764" s="219"/>
    </row>
    <row r="765" spans="2:9" x14ac:dyDescent="0.2">
      <c r="B765" s="220" t="s">
        <v>906</v>
      </c>
      <c r="C765" s="221">
        <v>7</v>
      </c>
      <c r="D765" s="218" t="s">
        <v>40</v>
      </c>
      <c r="E765" s="219"/>
      <c r="F765" s="219"/>
      <c r="G765" s="219" t="s">
        <v>63</v>
      </c>
      <c r="H765" s="219"/>
      <c r="I765" s="219"/>
    </row>
    <row r="766" spans="2:9" x14ac:dyDescent="0.2">
      <c r="B766" s="220" t="s">
        <v>907</v>
      </c>
      <c r="C766" s="221">
        <v>9</v>
      </c>
      <c r="D766" s="218"/>
      <c r="E766" s="219"/>
      <c r="F766" s="219"/>
      <c r="G766" s="219" t="s">
        <v>21</v>
      </c>
      <c r="H766" s="219"/>
      <c r="I766" s="219"/>
    </row>
    <row r="767" spans="2:9" x14ac:dyDescent="0.2">
      <c r="B767" s="220" t="s">
        <v>908</v>
      </c>
      <c r="C767" s="221">
        <v>8</v>
      </c>
      <c r="D767" s="218"/>
      <c r="E767" s="219"/>
      <c r="F767" s="219"/>
      <c r="G767" s="219" t="s">
        <v>21</v>
      </c>
      <c r="H767" s="219"/>
      <c r="I767" s="219"/>
    </row>
    <row r="768" spans="2:9" x14ac:dyDescent="0.2">
      <c r="B768" s="220" t="s">
        <v>910</v>
      </c>
      <c r="C768" s="221">
        <v>5</v>
      </c>
      <c r="D768" s="218"/>
      <c r="E768" s="219"/>
      <c r="F768" s="219"/>
      <c r="G768" s="219" t="s">
        <v>21</v>
      </c>
      <c r="H768" s="219"/>
      <c r="I768" s="219" t="s">
        <v>40</v>
      </c>
    </row>
    <row r="769" spans="2:9" x14ac:dyDescent="0.2">
      <c r="B769" s="220" t="s">
        <v>1559</v>
      </c>
      <c r="C769" s="217"/>
      <c r="D769" s="218"/>
      <c r="E769" s="219"/>
      <c r="F769" s="219"/>
      <c r="G769" s="219" t="s">
        <v>21</v>
      </c>
      <c r="H769" s="219"/>
      <c r="I769" s="219" t="s">
        <v>40</v>
      </c>
    </row>
    <row r="770" spans="2:9" x14ac:dyDescent="0.2">
      <c r="B770" s="220" t="s">
        <v>916</v>
      </c>
      <c r="C770" s="221">
        <v>8</v>
      </c>
      <c r="D770" s="218"/>
      <c r="E770" s="219"/>
      <c r="F770" s="219"/>
      <c r="G770" s="219" t="s">
        <v>21</v>
      </c>
      <c r="H770" s="219"/>
      <c r="I770" s="219"/>
    </row>
    <row r="771" spans="2:9" x14ac:dyDescent="0.2">
      <c r="B771" s="220" t="s">
        <v>919</v>
      </c>
      <c r="C771" s="221">
        <v>7</v>
      </c>
      <c r="D771" s="218"/>
      <c r="E771" s="219"/>
      <c r="F771" s="219"/>
      <c r="G771" s="219" t="s">
        <v>21</v>
      </c>
      <c r="H771" s="219"/>
      <c r="I771" s="219"/>
    </row>
    <row r="772" spans="2:9" x14ac:dyDescent="0.2">
      <c r="B772" s="220" t="s">
        <v>1560</v>
      </c>
      <c r="C772" s="217"/>
      <c r="D772" s="218"/>
      <c r="E772" s="219"/>
      <c r="F772" s="219"/>
      <c r="G772" s="219" t="s">
        <v>21</v>
      </c>
      <c r="H772" s="219"/>
      <c r="I772" s="219"/>
    </row>
    <row r="773" spans="2:9" x14ac:dyDescent="0.2">
      <c r="B773" s="220" t="s">
        <v>1561</v>
      </c>
      <c r="C773" s="217"/>
      <c r="D773" s="218"/>
      <c r="E773" s="219"/>
      <c r="F773" s="219"/>
      <c r="G773" s="219" t="s">
        <v>21</v>
      </c>
      <c r="H773" s="219"/>
      <c r="I773" s="219"/>
    </row>
    <row r="774" spans="2:9" x14ac:dyDescent="0.2">
      <c r="B774" s="220" t="s">
        <v>921</v>
      </c>
      <c r="C774" s="221">
        <v>9</v>
      </c>
      <c r="D774" s="218"/>
      <c r="E774" s="219"/>
      <c r="F774" s="219"/>
      <c r="G774" s="219" t="s">
        <v>21</v>
      </c>
      <c r="H774" s="219"/>
      <c r="I774" s="219"/>
    </row>
    <row r="775" spans="2:9" x14ac:dyDescent="0.2">
      <c r="B775" s="220" t="s">
        <v>922</v>
      </c>
      <c r="C775" s="221">
        <v>4</v>
      </c>
      <c r="D775" s="218" t="s">
        <v>40</v>
      </c>
      <c r="E775" s="219"/>
      <c r="F775" s="219"/>
      <c r="G775" s="219" t="s">
        <v>63</v>
      </c>
      <c r="H775" s="219"/>
      <c r="I775" s="219"/>
    </row>
    <row r="776" spans="2:9" x14ac:dyDescent="0.2">
      <c r="B776" s="220" t="s">
        <v>924</v>
      </c>
      <c r="C776" s="221">
        <v>7</v>
      </c>
      <c r="D776" s="218"/>
      <c r="E776" s="219"/>
      <c r="F776" s="219"/>
      <c r="G776" s="219" t="s">
        <v>21</v>
      </c>
      <c r="H776" s="219"/>
      <c r="I776" s="219"/>
    </row>
    <row r="777" spans="2:9" x14ac:dyDescent="0.2">
      <c r="B777" s="220" t="s">
        <v>925</v>
      </c>
      <c r="C777" s="221">
        <v>8</v>
      </c>
      <c r="D777" s="218" t="s">
        <v>40</v>
      </c>
      <c r="E777" s="219"/>
      <c r="F777" s="219"/>
      <c r="G777" s="219" t="s">
        <v>63</v>
      </c>
      <c r="H777" s="219"/>
      <c r="I777" s="219"/>
    </row>
    <row r="778" spans="2:9" x14ac:dyDescent="0.2">
      <c r="B778" s="220" t="s">
        <v>926</v>
      </c>
      <c r="C778" s="221">
        <v>6</v>
      </c>
      <c r="D778" s="218"/>
      <c r="E778" s="219"/>
      <c r="F778" s="219"/>
      <c r="G778" s="219" t="s">
        <v>21</v>
      </c>
      <c r="H778" s="219"/>
      <c r="I778" s="219"/>
    </row>
    <row r="779" spans="2:9" x14ac:dyDescent="0.2">
      <c r="B779" s="220" t="s">
        <v>928</v>
      </c>
      <c r="C779" s="221">
        <v>1</v>
      </c>
      <c r="D779" s="218"/>
      <c r="E779" s="219"/>
      <c r="F779" s="219"/>
      <c r="G779" s="219" t="s">
        <v>21</v>
      </c>
      <c r="H779" s="219"/>
      <c r="I779" s="219" t="s">
        <v>40</v>
      </c>
    </row>
    <row r="780" spans="2:9" x14ac:dyDescent="0.2">
      <c r="B780" s="220" t="s">
        <v>1562</v>
      </c>
      <c r="C780" s="217"/>
      <c r="D780" s="218"/>
      <c r="E780" s="219" t="s">
        <v>40</v>
      </c>
      <c r="F780" s="219"/>
      <c r="G780" s="219" t="s">
        <v>85</v>
      </c>
      <c r="H780" s="219"/>
      <c r="I780" s="219"/>
    </row>
    <row r="781" spans="2:9" x14ac:dyDescent="0.2">
      <c r="B781" s="220" t="s">
        <v>930</v>
      </c>
      <c r="C781" s="221">
        <v>6</v>
      </c>
      <c r="D781" s="218"/>
      <c r="E781" s="219" t="s">
        <v>1496</v>
      </c>
      <c r="F781" s="219"/>
      <c r="G781" s="219" t="s">
        <v>85</v>
      </c>
      <c r="H781" s="219"/>
      <c r="I781" s="219"/>
    </row>
    <row r="782" spans="2:9" x14ac:dyDescent="0.2">
      <c r="B782" s="220" t="s">
        <v>1563</v>
      </c>
      <c r="C782" s="217"/>
      <c r="D782" s="218" t="s">
        <v>40</v>
      </c>
      <c r="E782" s="219"/>
      <c r="F782" s="219"/>
      <c r="G782" s="219" t="s">
        <v>41</v>
      </c>
      <c r="H782" s="219"/>
      <c r="I782" s="219"/>
    </row>
    <row r="783" spans="2:9" x14ac:dyDescent="0.2">
      <c r="B783" s="220" t="s">
        <v>1564</v>
      </c>
      <c r="C783" s="217"/>
      <c r="D783" s="218"/>
      <c r="E783" s="219" t="s">
        <v>40</v>
      </c>
      <c r="F783" s="219"/>
      <c r="G783" s="219" t="s">
        <v>85</v>
      </c>
      <c r="H783" s="219"/>
      <c r="I783" s="219"/>
    </row>
    <row r="784" spans="2:9" x14ac:dyDescent="0.2">
      <c r="B784" s="220" t="s">
        <v>932</v>
      </c>
      <c r="C784" s="221">
        <v>3</v>
      </c>
      <c r="D784" s="218" t="s">
        <v>40</v>
      </c>
      <c r="E784" s="219"/>
      <c r="F784" s="219"/>
      <c r="G784" s="219" t="s">
        <v>63</v>
      </c>
      <c r="H784" s="219"/>
      <c r="I784" s="219"/>
    </row>
    <row r="785" spans="2:9" x14ac:dyDescent="0.2">
      <c r="B785" s="220" t="s">
        <v>933</v>
      </c>
      <c r="C785" s="221">
        <v>3</v>
      </c>
      <c r="D785" s="218"/>
      <c r="E785" s="219"/>
      <c r="F785" s="219"/>
      <c r="G785" s="219" t="s">
        <v>21</v>
      </c>
      <c r="H785" s="219"/>
      <c r="I785" s="219" t="s">
        <v>40</v>
      </c>
    </row>
    <row r="786" spans="2:9" x14ac:dyDescent="0.2">
      <c r="B786" s="220" t="s">
        <v>936</v>
      </c>
      <c r="C786" s="221">
        <v>6</v>
      </c>
      <c r="D786" s="218"/>
      <c r="E786" s="219" t="s">
        <v>40</v>
      </c>
      <c r="F786" s="219"/>
      <c r="G786" s="219" t="s">
        <v>85</v>
      </c>
      <c r="H786" s="219"/>
      <c r="I786" s="219"/>
    </row>
    <row r="787" spans="2:9" x14ac:dyDescent="0.2">
      <c r="B787" s="220" t="s">
        <v>938</v>
      </c>
      <c r="C787" s="221">
        <v>5</v>
      </c>
      <c r="D787" s="218"/>
      <c r="E787" s="219"/>
      <c r="F787" s="219"/>
      <c r="G787" s="219" t="s">
        <v>21</v>
      </c>
      <c r="H787" s="219"/>
      <c r="I787" s="219"/>
    </row>
    <row r="788" spans="2:9" x14ac:dyDescent="0.2">
      <c r="B788" s="220" t="s">
        <v>1565</v>
      </c>
      <c r="C788" s="217" t="s">
        <v>1524</v>
      </c>
      <c r="D788" s="218"/>
      <c r="E788" s="219"/>
      <c r="F788" s="219"/>
      <c r="G788" s="219" t="s">
        <v>21</v>
      </c>
      <c r="H788" s="219"/>
      <c r="I788" s="219"/>
    </row>
    <row r="789" spans="2:9" x14ac:dyDescent="0.2">
      <c r="B789" s="220" t="s">
        <v>939</v>
      </c>
      <c r="C789" s="221">
        <v>8</v>
      </c>
      <c r="D789" s="218"/>
      <c r="E789" s="219"/>
      <c r="F789" s="219"/>
      <c r="G789" s="219" t="s">
        <v>21</v>
      </c>
      <c r="H789" s="219"/>
      <c r="I789" s="219"/>
    </row>
    <row r="790" spans="2:9" x14ac:dyDescent="0.2">
      <c r="B790" s="220" t="s">
        <v>942</v>
      </c>
      <c r="C790" s="221">
        <v>5</v>
      </c>
      <c r="D790" s="218"/>
      <c r="E790" s="219"/>
      <c r="F790" s="219"/>
      <c r="G790" s="219" t="s">
        <v>21</v>
      </c>
      <c r="H790" s="219"/>
      <c r="I790" s="219"/>
    </row>
    <row r="791" spans="2:9" x14ac:dyDescent="0.2">
      <c r="B791" s="220" t="s">
        <v>1566</v>
      </c>
      <c r="C791" s="217"/>
      <c r="D791" s="218"/>
      <c r="E791" s="219"/>
      <c r="F791" s="219"/>
      <c r="G791" s="219" t="s">
        <v>21</v>
      </c>
      <c r="H791" s="219"/>
      <c r="I791" s="219"/>
    </row>
    <row r="792" spans="2:9" x14ac:dyDescent="0.2">
      <c r="B792" s="220" t="s">
        <v>943</v>
      </c>
      <c r="C792" s="221">
        <v>7</v>
      </c>
      <c r="D792" s="218"/>
      <c r="E792" s="219"/>
      <c r="F792" s="219"/>
      <c r="G792" s="219" t="s">
        <v>21</v>
      </c>
      <c r="H792" s="219"/>
      <c r="I792" s="219"/>
    </row>
    <row r="793" spans="2:9" x14ac:dyDescent="0.2">
      <c r="B793" s="220" t="s">
        <v>944</v>
      </c>
      <c r="C793" s="221">
        <v>2</v>
      </c>
      <c r="D793" s="218"/>
      <c r="E793" s="219"/>
      <c r="F793" s="219"/>
      <c r="G793" s="219" t="s">
        <v>21</v>
      </c>
      <c r="H793" s="219"/>
      <c r="I793" s="219" t="s">
        <v>40</v>
      </c>
    </row>
    <row r="794" spans="2:9" x14ac:dyDescent="0.2">
      <c r="B794" s="220" t="s">
        <v>945</v>
      </c>
      <c r="C794" s="221">
        <v>2</v>
      </c>
      <c r="D794" s="218"/>
      <c r="E794" s="219"/>
      <c r="F794" s="219"/>
      <c r="G794" s="219" t="s">
        <v>21</v>
      </c>
      <c r="H794" s="219"/>
      <c r="I794" s="219" t="s">
        <v>40</v>
      </c>
    </row>
    <row r="795" spans="2:9" x14ac:dyDescent="0.2">
      <c r="B795" s="220" t="s">
        <v>946</v>
      </c>
      <c r="C795" s="221">
        <v>7</v>
      </c>
      <c r="D795" s="218" t="s">
        <v>40</v>
      </c>
      <c r="E795" s="219" t="s">
        <v>40</v>
      </c>
      <c r="F795" s="219"/>
      <c r="G795" s="219" t="s">
        <v>85</v>
      </c>
      <c r="H795" s="219"/>
      <c r="I795" s="219"/>
    </row>
    <row r="796" spans="2:9" x14ac:dyDescent="0.2">
      <c r="B796" s="220" t="s">
        <v>947</v>
      </c>
      <c r="C796" s="221">
        <v>4</v>
      </c>
      <c r="D796" s="218" t="s">
        <v>40</v>
      </c>
      <c r="E796" s="219" t="s">
        <v>40</v>
      </c>
      <c r="F796" s="219"/>
      <c r="G796" s="219" t="s">
        <v>85</v>
      </c>
      <c r="H796" s="219"/>
      <c r="I796" s="219"/>
    </row>
    <row r="797" spans="2:9" x14ac:dyDescent="0.2">
      <c r="B797" s="220" t="s">
        <v>948</v>
      </c>
      <c r="C797" s="221">
        <v>5</v>
      </c>
      <c r="D797" s="218" t="s">
        <v>40</v>
      </c>
      <c r="E797" s="219"/>
      <c r="F797" s="219"/>
      <c r="G797" s="219" t="s">
        <v>63</v>
      </c>
      <c r="H797" s="219"/>
      <c r="I797" s="219"/>
    </row>
    <row r="798" spans="2:9" x14ac:dyDescent="0.2">
      <c r="B798" s="220" t="s">
        <v>949</v>
      </c>
      <c r="C798" s="221">
        <v>6</v>
      </c>
      <c r="D798" s="218"/>
      <c r="E798" s="219" t="s">
        <v>40</v>
      </c>
      <c r="F798" s="219"/>
      <c r="G798" s="219" t="s">
        <v>85</v>
      </c>
      <c r="H798" s="219"/>
      <c r="I798" s="219"/>
    </row>
    <row r="799" spans="2:9" x14ac:dyDescent="0.2">
      <c r="B799" s="220" t="s">
        <v>950</v>
      </c>
      <c r="C799" s="221">
        <v>6</v>
      </c>
      <c r="D799" s="218" t="s">
        <v>40</v>
      </c>
      <c r="E799" s="219"/>
      <c r="F799" s="219"/>
      <c r="G799" s="219" t="s">
        <v>63</v>
      </c>
      <c r="H799" s="219"/>
      <c r="I799" s="219"/>
    </row>
    <row r="800" spans="2:9" x14ac:dyDescent="0.2">
      <c r="B800" s="220" t="s">
        <v>951</v>
      </c>
      <c r="C800" s="221">
        <v>7</v>
      </c>
      <c r="D800" s="218"/>
      <c r="E800" s="219" t="s">
        <v>40</v>
      </c>
      <c r="F800" s="219"/>
      <c r="G800" s="219" t="s">
        <v>85</v>
      </c>
      <c r="H800" s="219"/>
      <c r="I800" s="219"/>
    </row>
    <row r="801" spans="2:9" x14ac:dyDescent="0.2">
      <c r="B801" s="220" t="s">
        <v>952</v>
      </c>
      <c r="C801" s="221">
        <v>6</v>
      </c>
      <c r="D801" s="218"/>
      <c r="E801" s="219" t="s">
        <v>40</v>
      </c>
      <c r="F801" s="219"/>
      <c r="G801" s="219" t="s">
        <v>85</v>
      </c>
      <c r="H801" s="219"/>
      <c r="I801" s="219"/>
    </row>
    <row r="802" spans="2:9" x14ac:dyDescent="0.2">
      <c r="B802" s="220" t="s">
        <v>954</v>
      </c>
      <c r="C802" s="221">
        <v>8</v>
      </c>
      <c r="D802" s="218"/>
      <c r="E802" s="219"/>
      <c r="F802" s="219"/>
      <c r="G802" s="219" t="s">
        <v>21</v>
      </c>
      <c r="H802" s="219"/>
      <c r="I802" s="219"/>
    </row>
    <row r="803" spans="2:9" x14ac:dyDescent="0.2">
      <c r="B803" s="220" t="s">
        <v>955</v>
      </c>
      <c r="C803" s="221">
        <v>8</v>
      </c>
      <c r="D803" s="218"/>
      <c r="E803" s="219"/>
      <c r="F803" s="219"/>
      <c r="G803" s="219" t="s">
        <v>21</v>
      </c>
      <c r="H803" s="219"/>
      <c r="I803" s="219"/>
    </row>
    <row r="804" spans="2:9" x14ac:dyDescent="0.2">
      <c r="B804" s="220" t="s">
        <v>958</v>
      </c>
      <c r="C804" s="221">
        <v>8</v>
      </c>
      <c r="D804" s="218"/>
      <c r="E804" s="219"/>
      <c r="F804" s="219"/>
      <c r="G804" s="219" t="s">
        <v>21</v>
      </c>
      <c r="H804" s="219"/>
      <c r="I804" s="219"/>
    </row>
    <row r="805" spans="2:9" x14ac:dyDescent="0.2">
      <c r="B805" s="220" t="s">
        <v>959</v>
      </c>
      <c r="C805" s="221">
        <v>7</v>
      </c>
      <c r="D805" s="218" t="s">
        <v>40</v>
      </c>
      <c r="E805" s="219"/>
      <c r="F805" s="219"/>
      <c r="G805" s="219" t="s">
        <v>63</v>
      </c>
      <c r="H805" s="219"/>
      <c r="I805" s="219"/>
    </row>
    <row r="806" spans="2:9" x14ac:dyDescent="0.2">
      <c r="B806" s="220" t="s">
        <v>960</v>
      </c>
      <c r="C806" s="221">
        <v>7</v>
      </c>
      <c r="D806" s="218"/>
      <c r="E806" s="219"/>
      <c r="F806" s="219"/>
      <c r="G806" s="219" t="s">
        <v>21</v>
      </c>
      <c r="H806" s="219"/>
      <c r="I806" s="219"/>
    </row>
    <row r="807" spans="2:9" x14ac:dyDescent="0.2">
      <c r="B807" s="220" t="s">
        <v>962</v>
      </c>
      <c r="C807" s="221">
        <v>7</v>
      </c>
      <c r="D807" s="218"/>
      <c r="E807" s="219"/>
      <c r="F807" s="219"/>
      <c r="G807" s="219" t="s">
        <v>21</v>
      </c>
      <c r="H807" s="219"/>
      <c r="I807" s="219"/>
    </row>
    <row r="808" spans="2:9" x14ac:dyDescent="0.2">
      <c r="B808" s="220" t="s">
        <v>1567</v>
      </c>
      <c r="C808" s="217"/>
      <c r="D808" s="218"/>
      <c r="E808" s="219"/>
      <c r="F808" s="219"/>
      <c r="G808" s="219" t="s">
        <v>21</v>
      </c>
      <c r="H808" s="219" t="s">
        <v>40</v>
      </c>
      <c r="I808" s="219"/>
    </row>
    <row r="809" spans="2:9" x14ac:dyDescent="0.2">
      <c r="B809" s="220" t="s">
        <v>964</v>
      </c>
      <c r="C809" s="221">
        <v>5</v>
      </c>
      <c r="D809" s="218" t="s">
        <v>40</v>
      </c>
      <c r="E809" s="219"/>
      <c r="F809" s="219"/>
      <c r="G809" s="219" t="s">
        <v>63</v>
      </c>
      <c r="H809" s="219"/>
      <c r="I809" s="219"/>
    </row>
    <row r="810" spans="2:9" x14ac:dyDescent="0.2">
      <c r="B810" s="220" t="s">
        <v>965</v>
      </c>
      <c r="C810" s="221">
        <v>7</v>
      </c>
      <c r="D810" s="218"/>
      <c r="E810" s="219"/>
      <c r="F810" s="219"/>
      <c r="G810" s="219" t="s">
        <v>21</v>
      </c>
      <c r="H810" s="219"/>
      <c r="I810" s="219"/>
    </row>
    <row r="811" spans="2:9" x14ac:dyDescent="0.2">
      <c r="B811" s="220" t="s">
        <v>968</v>
      </c>
      <c r="C811" s="221">
        <v>7</v>
      </c>
      <c r="D811" s="218"/>
      <c r="E811" s="219"/>
      <c r="F811" s="219"/>
      <c r="G811" s="219" t="s">
        <v>21</v>
      </c>
      <c r="H811" s="219"/>
      <c r="I811" s="219"/>
    </row>
    <row r="812" spans="2:9" x14ac:dyDescent="0.2">
      <c r="B812" s="220" t="s">
        <v>969</v>
      </c>
      <c r="C812" s="221">
        <v>5</v>
      </c>
      <c r="D812" s="218" t="s">
        <v>40</v>
      </c>
      <c r="E812" s="219"/>
      <c r="F812" s="219"/>
      <c r="G812" s="219" t="s">
        <v>63</v>
      </c>
      <c r="H812" s="219"/>
      <c r="I812" s="219"/>
    </row>
    <row r="813" spans="2:9" x14ac:dyDescent="0.2">
      <c r="B813" s="220" t="s">
        <v>970</v>
      </c>
      <c r="C813" s="221">
        <v>9</v>
      </c>
      <c r="D813" s="218"/>
      <c r="E813" s="219"/>
      <c r="F813" s="219"/>
      <c r="G813" s="219" t="s">
        <v>21</v>
      </c>
      <c r="H813" s="219"/>
      <c r="I813" s="219"/>
    </row>
    <row r="814" spans="2:9" x14ac:dyDescent="0.2">
      <c r="B814" s="220" t="s">
        <v>972</v>
      </c>
      <c r="C814" s="221">
        <v>7</v>
      </c>
      <c r="D814" s="218"/>
      <c r="E814" s="219"/>
      <c r="F814" s="219"/>
      <c r="G814" s="219" t="s">
        <v>21</v>
      </c>
      <c r="H814" s="219"/>
      <c r="I814" s="219"/>
    </row>
    <row r="815" spans="2:9" x14ac:dyDescent="0.2">
      <c r="B815" s="220" t="s">
        <v>973</v>
      </c>
      <c r="C815" s="221">
        <v>7</v>
      </c>
      <c r="D815" s="218"/>
      <c r="E815" s="219"/>
      <c r="F815" s="219"/>
      <c r="G815" s="219" t="s">
        <v>21</v>
      </c>
      <c r="H815" s="219"/>
      <c r="I815" s="219"/>
    </row>
    <row r="816" spans="2:9" x14ac:dyDescent="0.2">
      <c r="B816" s="220" t="s">
        <v>974</v>
      </c>
      <c r="C816" s="221">
        <v>7</v>
      </c>
      <c r="D816" s="218" t="s">
        <v>40</v>
      </c>
      <c r="E816" s="219"/>
      <c r="F816" s="219"/>
      <c r="G816" s="219" t="s">
        <v>63</v>
      </c>
      <c r="H816" s="219"/>
      <c r="I816" s="219"/>
    </row>
    <row r="817" spans="2:9" x14ac:dyDescent="0.2">
      <c r="B817" s="220" t="s">
        <v>975</v>
      </c>
      <c r="C817" s="221">
        <v>9</v>
      </c>
      <c r="D817" s="218"/>
      <c r="E817" s="219"/>
      <c r="F817" s="219"/>
      <c r="G817" s="219" t="s">
        <v>21</v>
      </c>
      <c r="H817" s="219"/>
      <c r="I817" s="219"/>
    </row>
    <row r="818" spans="2:9" x14ac:dyDescent="0.2">
      <c r="B818" s="220" t="s">
        <v>1568</v>
      </c>
      <c r="C818" s="221">
        <v>4</v>
      </c>
      <c r="D818" s="218"/>
      <c r="E818" s="219"/>
      <c r="F818" s="219"/>
      <c r="G818" s="219" t="s">
        <v>21</v>
      </c>
      <c r="H818" s="219"/>
      <c r="I818" s="219"/>
    </row>
    <row r="819" spans="2:9" x14ac:dyDescent="0.2">
      <c r="B819" s="220" t="s">
        <v>976</v>
      </c>
      <c r="C819" s="221">
        <v>5</v>
      </c>
      <c r="D819" s="218"/>
      <c r="E819" s="219" t="s">
        <v>40</v>
      </c>
      <c r="F819" s="219"/>
      <c r="G819" s="219" t="s">
        <v>85</v>
      </c>
      <c r="H819" s="219"/>
      <c r="I819" s="219"/>
    </row>
    <row r="820" spans="2:9" x14ac:dyDescent="0.2">
      <c r="B820" s="220" t="s">
        <v>977</v>
      </c>
      <c r="C820" s="221">
        <v>7</v>
      </c>
      <c r="D820" s="218"/>
      <c r="E820" s="219"/>
      <c r="F820" s="219"/>
      <c r="G820" s="219" t="s">
        <v>21</v>
      </c>
      <c r="H820" s="219"/>
      <c r="I820" s="219"/>
    </row>
    <row r="821" spans="2:9" x14ac:dyDescent="0.2">
      <c r="B821" s="220" t="s">
        <v>978</v>
      </c>
      <c r="C821" s="221">
        <v>3</v>
      </c>
      <c r="D821" s="218" t="s">
        <v>40</v>
      </c>
      <c r="E821" s="219"/>
      <c r="F821" s="219"/>
      <c r="G821" s="219" t="s">
        <v>63</v>
      </c>
      <c r="H821" s="219"/>
      <c r="I821" s="219"/>
    </row>
    <row r="822" spans="2:9" x14ac:dyDescent="0.2">
      <c r="B822" s="220" t="s">
        <v>979</v>
      </c>
      <c r="C822" s="221">
        <v>7</v>
      </c>
      <c r="D822" s="218" t="s">
        <v>40</v>
      </c>
      <c r="E822" s="219"/>
      <c r="F822" s="219"/>
      <c r="G822" s="219" t="s">
        <v>63</v>
      </c>
      <c r="H822" s="219"/>
      <c r="I822" s="219"/>
    </row>
    <row r="823" spans="2:9" x14ac:dyDescent="0.2">
      <c r="B823" s="220" t="s">
        <v>980</v>
      </c>
      <c r="C823" s="221">
        <v>5</v>
      </c>
      <c r="D823" s="218"/>
      <c r="E823" s="219"/>
      <c r="F823" s="219"/>
      <c r="G823" s="219" t="s">
        <v>21</v>
      </c>
      <c r="H823" s="219"/>
      <c r="I823" s="219"/>
    </row>
    <row r="824" spans="2:9" x14ac:dyDescent="0.2">
      <c r="B824" s="220" t="s">
        <v>982</v>
      </c>
      <c r="C824" s="221">
        <v>10</v>
      </c>
      <c r="D824" s="218"/>
      <c r="E824" s="219"/>
      <c r="F824" s="219"/>
      <c r="G824" s="219" t="s">
        <v>21</v>
      </c>
      <c r="H824" s="219"/>
      <c r="I824" s="219"/>
    </row>
    <row r="825" spans="2:9" x14ac:dyDescent="0.2">
      <c r="B825" s="220" t="s">
        <v>983</v>
      </c>
      <c r="C825" s="221">
        <v>9</v>
      </c>
      <c r="D825" s="218"/>
      <c r="E825" s="219"/>
      <c r="F825" s="219"/>
      <c r="G825" s="219" t="s">
        <v>21</v>
      </c>
      <c r="H825" s="219"/>
      <c r="I825" s="219"/>
    </row>
    <row r="826" spans="2:9" x14ac:dyDescent="0.2">
      <c r="B826" s="220" t="s">
        <v>984</v>
      </c>
      <c r="C826" s="221">
        <v>7</v>
      </c>
      <c r="D826" s="218"/>
      <c r="E826" s="219"/>
      <c r="F826" s="219"/>
      <c r="G826" s="219" t="s">
        <v>21</v>
      </c>
      <c r="H826" s="219"/>
      <c r="I826" s="219"/>
    </row>
    <row r="827" spans="2:9" x14ac:dyDescent="0.2">
      <c r="B827" s="220" t="s">
        <v>987</v>
      </c>
      <c r="C827" s="221">
        <v>7</v>
      </c>
      <c r="D827" s="218" t="s">
        <v>40</v>
      </c>
      <c r="E827" s="219"/>
      <c r="F827" s="219"/>
      <c r="G827" s="219" t="s">
        <v>63</v>
      </c>
      <c r="H827" s="219"/>
      <c r="I827" s="219"/>
    </row>
    <row r="828" spans="2:9" x14ac:dyDescent="0.2">
      <c r="B828" s="220" t="s">
        <v>988</v>
      </c>
      <c r="C828" s="221">
        <v>7</v>
      </c>
      <c r="D828" s="218" t="s">
        <v>40</v>
      </c>
      <c r="E828" s="219"/>
      <c r="F828" s="219"/>
      <c r="G828" s="219" t="s">
        <v>63</v>
      </c>
      <c r="H828" s="219"/>
      <c r="I828" s="219"/>
    </row>
    <row r="829" spans="2:9" x14ac:dyDescent="0.2">
      <c r="B829" s="220" t="s">
        <v>989</v>
      </c>
      <c r="C829" s="221">
        <v>9</v>
      </c>
      <c r="D829" s="218"/>
      <c r="E829" s="219"/>
      <c r="F829" s="219"/>
      <c r="G829" s="219" t="s">
        <v>21</v>
      </c>
      <c r="H829" s="219"/>
      <c r="I829" s="219"/>
    </row>
    <row r="830" spans="2:9" x14ac:dyDescent="0.2">
      <c r="B830" s="220" t="s">
        <v>991</v>
      </c>
      <c r="C830" s="221">
        <v>7</v>
      </c>
      <c r="D830" s="218"/>
      <c r="E830" s="219"/>
      <c r="F830" s="219"/>
      <c r="G830" s="219" t="s">
        <v>21</v>
      </c>
      <c r="H830" s="219"/>
      <c r="I830" s="219"/>
    </row>
    <row r="831" spans="2:9" x14ac:dyDescent="0.2">
      <c r="B831" s="220" t="s">
        <v>994</v>
      </c>
      <c r="C831" s="221">
        <v>8</v>
      </c>
      <c r="D831" s="218" t="s">
        <v>40</v>
      </c>
      <c r="E831" s="219"/>
      <c r="F831" s="219"/>
      <c r="G831" s="219" t="s">
        <v>63</v>
      </c>
      <c r="H831" s="219"/>
      <c r="I831" s="219"/>
    </row>
    <row r="832" spans="2:9" x14ac:dyDescent="0.2">
      <c r="B832" s="220" t="s">
        <v>996</v>
      </c>
      <c r="C832" s="221">
        <v>6</v>
      </c>
      <c r="D832" s="218" t="s">
        <v>40</v>
      </c>
      <c r="E832" s="219"/>
      <c r="F832" s="219"/>
      <c r="G832" s="219" t="s">
        <v>63</v>
      </c>
      <c r="H832" s="219"/>
      <c r="I832" s="219"/>
    </row>
    <row r="833" spans="2:9" x14ac:dyDescent="0.2">
      <c r="B833" s="220" t="s">
        <v>998</v>
      </c>
      <c r="C833" s="221">
        <v>8</v>
      </c>
      <c r="D833" s="218"/>
      <c r="E833" s="219"/>
      <c r="F833" s="219"/>
      <c r="G833" s="219" t="s">
        <v>21</v>
      </c>
      <c r="H833" s="219"/>
      <c r="I833" s="219"/>
    </row>
    <row r="834" spans="2:9" x14ac:dyDescent="0.2">
      <c r="B834" s="220" t="s">
        <v>999</v>
      </c>
      <c r="C834" s="221">
        <v>5</v>
      </c>
      <c r="D834" s="218" t="s">
        <v>40</v>
      </c>
      <c r="E834" s="219" t="s">
        <v>40</v>
      </c>
      <c r="F834" s="219"/>
      <c r="G834" s="219" t="s">
        <v>85</v>
      </c>
      <c r="H834" s="219"/>
      <c r="I834" s="219"/>
    </row>
    <row r="835" spans="2:9" x14ac:dyDescent="0.2">
      <c r="B835" s="220" t="s">
        <v>1001</v>
      </c>
      <c r="C835" s="221">
        <v>5</v>
      </c>
      <c r="D835" s="218" t="s">
        <v>40</v>
      </c>
      <c r="E835" s="219"/>
      <c r="F835" s="219"/>
      <c r="G835" s="219" t="s">
        <v>63</v>
      </c>
      <c r="H835" s="219"/>
      <c r="I835" s="219"/>
    </row>
    <row r="836" spans="2:9" x14ac:dyDescent="0.2">
      <c r="B836" s="220" t="s">
        <v>1002</v>
      </c>
      <c r="C836" s="221">
        <v>8</v>
      </c>
      <c r="D836" s="218"/>
      <c r="E836" s="219"/>
      <c r="F836" s="219"/>
      <c r="G836" s="219" t="s">
        <v>21</v>
      </c>
      <c r="H836" s="219"/>
      <c r="I836" s="219"/>
    </row>
    <row r="837" spans="2:9" x14ac:dyDescent="0.2">
      <c r="B837" s="220" t="s">
        <v>1003</v>
      </c>
      <c r="C837" s="221">
        <v>7</v>
      </c>
      <c r="D837" s="218" t="s">
        <v>40</v>
      </c>
      <c r="E837" s="219"/>
      <c r="F837" s="219" t="s">
        <v>40</v>
      </c>
      <c r="G837" s="219" t="s">
        <v>41</v>
      </c>
      <c r="H837" s="219"/>
      <c r="I837" s="219"/>
    </row>
    <row r="838" spans="2:9" x14ac:dyDescent="0.2">
      <c r="B838" s="220" t="s">
        <v>1004</v>
      </c>
      <c r="C838" s="221">
        <v>3</v>
      </c>
      <c r="D838" s="218"/>
      <c r="E838" s="219"/>
      <c r="F838" s="219"/>
      <c r="G838" s="219" t="s">
        <v>21</v>
      </c>
      <c r="H838" s="219"/>
      <c r="I838" s="219"/>
    </row>
    <row r="839" spans="2:9" x14ac:dyDescent="0.2">
      <c r="B839" s="220" t="s">
        <v>1005</v>
      </c>
      <c r="C839" s="221">
        <v>6</v>
      </c>
      <c r="D839" s="218" t="s">
        <v>40</v>
      </c>
      <c r="E839" s="219"/>
      <c r="F839" s="219"/>
      <c r="G839" s="219" t="s">
        <v>63</v>
      </c>
      <c r="H839" s="219"/>
      <c r="I839" s="219"/>
    </row>
    <row r="840" spans="2:9" x14ac:dyDescent="0.2">
      <c r="B840" s="220" t="s">
        <v>1007</v>
      </c>
      <c r="C840" s="221">
        <v>8</v>
      </c>
      <c r="D840" s="218"/>
      <c r="E840" s="219"/>
      <c r="F840" s="219"/>
      <c r="G840" s="219" t="s">
        <v>21</v>
      </c>
      <c r="H840" s="219"/>
      <c r="I840" s="219"/>
    </row>
    <row r="841" spans="2:9" x14ac:dyDescent="0.2">
      <c r="B841" s="220" t="s">
        <v>1009</v>
      </c>
      <c r="C841" s="221">
        <v>7</v>
      </c>
      <c r="D841" s="218"/>
      <c r="E841" s="219"/>
      <c r="F841" s="219"/>
      <c r="G841" s="219" t="s">
        <v>21</v>
      </c>
      <c r="H841" s="219"/>
      <c r="I841" s="219"/>
    </row>
    <row r="842" spans="2:9" x14ac:dyDescent="0.2">
      <c r="B842" s="220" t="s">
        <v>1011</v>
      </c>
      <c r="C842" s="221">
        <v>7</v>
      </c>
      <c r="D842" s="218"/>
      <c r="E842" s="219"/>
      <c r="F842" s="219"/>
      <c r="G842" s="219" t="s">
        <v>21</v>
      </c>
      <c r="H842" s="219"/>
      <c r="I842" s="219"/>
    </row>
    <row r="843" spans="2:9" x14ac:dyDescent="0.2">
      <c r="B843" s="220" t="s">
        <v>1012</v>
      </c>
      <c r="C843" s="221">
        <v>6</v>
      </c>
      <c r="D843" s="218"/>
      <c r="E843" s="219"/>
      <c r="F843" s="219"/>
      <c r="G843" s="219" t="s">
        <v>21</v>
      </c>
      <c r="H843" s="219"/>
      <c r="I843" s="219"/>
    </row>
    <row r="844" spans="2:9" x14ac:dyDescent="0.2">
      <c r="B844" s="220" t="s">
        <v>1569</v>
      </c>
      <c r="C844" s="217" t="s">
        <v>1524</v>
      </c>
      <c r="D844" s="218"/>
      <c r="E844" s="219"/>
      <c r="F844" s="219"/>
      <c r="G844" s="219" t="s">
        <v>21</v>
      </c>
      <c r="H844" s="219" t="s">
        <v>40</v>
      </c>
      <c r="I844" s="219"/>
    </row>
    <row r="845" spans="2:9" x14ac:dyDescent="0.2">
      <c r="B845" s="220" t="s">
        <v>1570</v>
      </c>
      <c r="C845" s="217"/>
      <c r="D845" s="218"/>
      <c r="E845" s="219"/>
      <c r="F845" s="219"/>
      <c r="G845" s="219" t="s">
        <v>21</v>
      </c>
      <c r="H845" s="219"/>
      <c r="I845" s="219"/>
    </row>
    <row r="846" spans="2:9" x14ac:dyDescent="0.2">
      <c r="B846" s="220" t="s">
        <v>1013</v>
      </c>
      <c r="C846" s="221">
        <v>3</v>
      </c>
      <c r="D846" s="218"/>
      <c r="E846" s="219"/>
      <c r="F846" s="219"/>
      <c r="G846" s="219" t="s">
        <v>21</v>
      </c>
      <c r="H846" s="219"/>
      <c r="I846" s="219" t="s">
        <v>40</v>
      </c>
    </row>
    <row r="847" spans="2:9" x14ac:dyDescent="0.2">
      <c r="B847" s="220" t="s">
        <v>1014</v>
      </c>
      <c r="C847" s="221">
        <v>4</v>
      </c>
      <c r="D847" s="218"/>
      <c r="E847" s="219" t="s">
        <v>40</v>
      </c>
      <c r="F847" s="219"/>
      <c r="G847" s="219" t="s">
        <v>85</v>
      </c>
      <c r="H847" s="219"/>
      <c r="I847" s="219"/>
    </row>
    <row r="848" spans="2:9" x14ac:dyDescent="0.2">
      <c r="B848" s="220" t="s">
        <v>1016</v>
      </c>
      <c r="C848" s="221">
        <v>9</v>
      </c>
      <c r="D848" s="218"/>
      <c r="E848" s="219"/>
      <c r="F848" s="219"/>
      <c r="G848" s="219" t="s">
        <v>21</v>
      </c>
      <c r="H848" s="219"/>
      <c r="I848" s="219"/>
    </row>
    <row r="849" spans="2:9" x14ac:dyDescent="0.2">
      <c r="B849" s="220" t="s">
        <v>1571</v>
      </c>
      <c r="C849" s="217"/>
      <c r="D849" s="218"/>
      <c r="E849" s="219"/>
      <c r="F849" s="219"/>
      <c r="G849" s="219" t="s">
        <v>21</v>
      </c>
      <c r="H849" s="219"/>
      <c r="I849" s="219"/>
    </row>
    <row r="850" spans="2:9" x14ac:dyDescent="0.2">
      <c r="B850" s="220" t="s">
        <v>1018</v>
      </c>
      <c r="C850" s="221">
        <v>7</v>
      </c>
      <c r="D850" s="218"/>
      <c r="E850" s="219"/>
      <c r="F850" s="219"/>
      <c r="G850" s="219" t="s">
        <v>21</v>
      </c>
      <c r="H850" s="219"/>
      <c r="I850" s="219"/>
    </row>
    <row r="851" spans="2:9" x14ac:dyDescent="0.2">
      <c r="B851" s="220" t="s">
        <v>1019</v>
      </c>
      <c r="C851" s="221">
        <v>5</v>
      </c>
      <c r="D851" s="218" t="s">
        <v>40</v>
      </c>
      <c r="E851" s="219"/>
      <c r="F851" s="219"/>
      <c r="G851" s="219" t="s">
        <v>63</v>
      </c>
      <c r="H851" s="219"/>
      <c r="I851" s="219"/>
    </row>
    <row r="852" spans="2:9" x14ac:dyDescent="0.2">
      <c r="B852" s="220" t="s">
        <v>1020</v>
      </c>
      <c r="C852" s="221">
        <v>7</v>
      </c>
      <c r="D852" s="218" t="s">
        <v>40</v>
      </c>
      <c r="E852" s="219"/>
      <c r="F852" s="219"/>
      <c r="G852" s="219" t="s">
        <v>63</v>
      </c>
      <c r="H852" s="219"/>
      <c r="I852" s="219"/>
    </row>
    <row r="853" spans="2:9" x14ac:dyDescent="0.2">
      <c r="B853" s="220" t="s">
        <v>1021</v>
      </c>
      <c r="C853" s="221">
        <v>6</v>
      </c>
      <c r="D853" s="218"/>
      <c r="E853" s="219" t="s">
        <v>40</v>
      </c>
      <c r="F853" s="219"/>
      <c r="G853" s="219" t="s">
        <v>85</v>
      </c>
      <c r="H853" s="219"/>
      <c r="I853" s="219"/>
    </row>
    <row r="854" spans="2:9" x14ac:dyDescent="0.2">
      <c r="B854" s="220" t="s">
        <v>1022</v>
      </c>
      <c r="C854" s="221">
        <v>7</v>
      </c>
      <c r="D854" s="218"/>
      <c r="E854" s="219"/>
      <c r="F854" s="219"/>
      <c r="G854" s="219" t="s">
        <v>21</v>
      </c>
      <c r="H854" s="219"/>
      <c r="I854" s="219"/>
    </row>
    <row r="855" spans="2:9" x14ac:dyDescent="0.2">
      <c r="B855" s="220" t="s">
        <v>1023</v>
      </c>
      <c r="C855" s="221">
        <v>9</v>
      </c>
      <c r="D855" s="218"/>
      <c r="E855" s="219"/>
      <c r="F855" s="219"/>
      <c r="G855" s="219" t="s">
        <v>21</v>
      </c>
      <c r="H855" s="219"/>
      <c r="I855" s="219"/>
    </row>
    <row r="856" spans="2:9" x14ac:dyDescent="0.2">
      <c r="B856" s="220" t="s">
        <v>1572</v>
      </c>
      <c r="C856" s="217"/>
      <c r="D856" s="218"/>
      <c r="E856" s="219"/>
      <c r="F856" s="219"/>
      <c r="G856" s="219" t="s">
        <v>21</v>
      </c>
      <c r="H856" s="219"/>
      <c r="I856" s="219"/>
    </row>
    <row r="857" spans="2:9" x14ac:dyDescent="0.2">
      <c r="B857" s="220" t="s">
        <v>1024</v>
      </c>
      <c r="C857" s="221">
        <v>8</v>
      </c>
      <c r="D857" s="218" t="s">
        <v>40</v>
      </c>
      <c r="E857" s="219"/>
      <c r="F857" s="219"/>
      <c r="G857" s="219" t="s">
        <v>63</v>
      </c>
      <c r="H857" s="219"/>
      <c r="I857" s="219"/>
    </row>
    <row r="858" spans="2:9" x14ac:dyDescent="0.2">
      <c r="B858" s="220" t="s">
        <v>1025</v>
      </c>
      <c r="C858" s="221">
        <v>8</v>
      </c>
      <c r="D858" s="218"/>
      <c r="E858" s="219"/>
      <c r="F858" s="219"/>
      <c r="G858" s="219" t="s">
        <v>21</v>
      </c>
      <c r="H858" s="219"/>
      <c r="I858" s="219"/>
    </row>
    <row r="859" spans="2:9" x14ac:dyDescent="0.2">
      <c r="B859" s="220" t="s">
        <v>1028</v>
      </c>
      <c r="C859" s="221">
        <v>5</v>
      </c>
      <c r="D859" s="218" t="s">
        <v>40</v>
      </c>
      <c r="E859" s="219"/>
      <c r="F859" s="219"/>
      <c r="G859" s="219" t="s">
        <v>63</v>
      </c>
      <c r="H859" s="219"/>
      <c r="I859" s="219"/>
    </row>
    <row r="860" spans="2:9" x14ac:dyDescent="0.2">
      <c r="B860" s="220" t="s">
        <v>1032</v>
      </c>
      <c r="C860" s="221">
        <v>5</v>
      </c>
      <c r="D860" s="218"/>
      <c r="E860" s="219"/>
      <c r="F860" s="219"/>
      <c r="G860" s="219" t="s">
        <v>21</v>
      </c>
      <c r="H860" s="219"/>
      <c r="I860" s="219"/>
    </row>
    <row r="861" spans="2:9" x14ac:dyDescent="0.2">
      <c r="B861" s="220" t="s">
        <v>1573</v>
      </c>
      <c r="C861" s="217"/>
      <c r="D861" s="218"/>
      <c r="E861" s="219"/>
      <c r="F861" s="219"/>
      <c r="G861" s="219" t="s">
        <v>21</v>
      </c>
      <c r="H861" s="219"/>
      <c r="I861" s="219"/>
    </row>
    <row r="862" spans="2:9" x14ac:dyDescent="0.2">
      <c r="B862" s="220" t="s">
        <v>1033</v>
      </c>
      <c r="C862" s="221">
        <v>7</v>
      </c>
      <c r="D862" s="218"/>
      <c r="E862" s="219" t="s">
        <v>40</v>
      </c>
      <c r="F862" s="219"/>
      <c r="G862" s="219" t="s">
        <v>85</v>
      </c>
      <c r="H862" s="219"/>
      <c r="I862" s="219"/>
    </row>
    <row r="863" spans="2:9" x14ac:dyDescent="0.2">
      <c r="B863" s="220" t="s">
        <v>1034</v>
      </c>
      <c r="C863" s="221">
        <v>9</v>
      </c>
      <c r="D863" s="218"/>
      <c r="E863" s="219"/>
      <c r="F863" s="219"/>
      <c r="G863" s="219" t="s">
        <v>21</v>
      </c>
      <c r="H863" s="219"/>
      <c r="I863" s="219"/>
    </row>
    <row r="864" spans="2:9" x14ac:dyDescent="0.2">
      <c r="B864" s="220" t="s">
        <v>1035</v>
      </c>
      <c r="C864" s="221">
        <v>8</v>
      </c>
      <c r="D864" s="218"/>
      <c r="E864" s="219"/>
      <c r="F864" s="219"/>
      <c r="G864" s="219" t="s">
        <v>21</v>
      </c>
      <c r="H864" s="219"/>
      <c r="I864" s="219"/>
    </row>
    <row r="865" spans="2:9" x14ac:dyDescent="0.2">
      <c r="B865" s="220" t="s">
        <v>1037</v>
      </c>
      <c r="C865" s="221">
        <v>7</v>
      </c>
      <c r="D865" s="218"/>
      <c r="E865" s="219"/>
      <c r="F865" s="219"/>
      <c r="G865" s="219" t="s">
        <v>21</v>
      </c>
      <c r="H865" s="219"/>
      <c r="I865" s="219"/>
    </row>
    <row r="866" spans="2:9" x14ac:dyDescent="0.2">
      <c r="B866" s="220" t="s">
        <v>1038</v>
      </c>
      <c r="C866" s="221">
        <v>6</v>
      </c>
      <c r="D866" s="218"/>
      <c r="E866" s="219"/>
      <c r="F866" s="219"/>
      <c r="G866" s="219" t="s">
        <v>21</v>
      </c>
      <c r="H866" s="219"/>
      <c r="I866" s="219"/>
    </row>
    <row r="867" spans="2:9" x14ac:dyDescent="0.2">
      <c r="B867" s="220" t="s">
        <v>1039</v>
      </c>
      <c r="C867" s="221">
        <v>6</v>
      </c>
      <c r="D867" s="218" t="s">
        <v>40</v>
      </c>
      <c r="E867" s="219"/>
      <c r="F867" s="219" t="s">
        <v>40</v>
      </c>
      <c r="G867" s="219" t="s">
        <v>41</v>
      </c>
      <c r="H867" s="219"/>
      <c r="I867" s="219"/>
    </row>
    <row r="868" spans="2:9" x14ac:dyDescent="0.2">
      <c r="B868" s="220" t="s">
        <v>1041</v>
      </c>
      <c r="C868" s="221">
        <v>7</v>
      </c>
      <c r="D868" s="218"/>
      <c r="E868" s="219"/>
      <c r="F868" s="219"/>
      <c r="G868" s="219" t="s">
        <v>21</v>
      </c>
      <c r="H868" s="219"/>
      <c r="I868" s="219"/>
    </row>
    <row r="869" spans="2:9" x14ac:dyDescent="0.2">
      <c r="B869" s="220" t="s">
        <v>1042</v>
      </c>
      <c r="C869" s="221">
        <v>7</v>
      </c>
      <c r="D869" s="218"/>
      <c r="E869" s="219"/>
      <c r="F869" s="219"/>
      <c r="G869" s="219" t="s">
        <v>21</v>
      </c>
      <c r="H869" s="219"/>
      <c r="I869" s="219"/>
    </row>
    <row r="870" spans="2:9" x14ac:dyDescent="0.2">
      <c r="B870" s="220" t="s">
        <v>1043</v>
      </c>
      <c r="C870" s="221">
        <v>7</v>
      </c>
      <c r="D870" s="218"/>
      <c r="E870" s="219"/>
      <c r="F870" s="219"/>
      <c r="G870" s="219" t="s">
        <v>21</v>
      </c>
      <c r="H870" s="219"/>
      <c r="I870" s="219"/>
    </row>
    <row r="871" spans="2:9" x14ac:dyDescent="0.2">
      <c r="B871" s="220" t="s">
        <v>1044</v>
      </c>
      <c r="C871" s="221">
        <v>9</v>
      </c>
      <c r="D871" s="218"/>
      <c r="E871" s="219" t="s">
        <v>40</v>
      </c>
      <c r="F871" s="219"/>
      <c r="G871" s="219" t="s">
        <v>85</v>
      </c>
      <c r="H871" s="219"/>
      <c r="I871" s="219"/>
    </row>
    <row r="872" spans="2:9" x14ac:dyDescent="0.2">
      <c r="B872" s="220" t="s">
        <v>1045</v>
      </c>
      <c r="C872" s="221">
        <v>5</v>
      </c>
      <c r="D872" s="218" t="s">
        <v>40</v>
      </c>
      <c r="E872" s="219"/>
      <c r="F872" s="219"/>
      <c r="G872" s="219" t="s">
        <v>63</v>
      </c>
      <c r="H872" s="219"/>
      <c r="I872" s="219"/>
    </row>
    <row r="873" spans="2:9" x14ac:dyDescent="0.2">
      <c r="B873" s="220" t="s">
        <v>1048</v>
      </c>
      <c r="C873" s="221">
        <v>6</v>
      </c>
      <c r="D873" s="218"/>
      <c r="E873" s="219"/>
      <c r="F873" s="219"/>
      <c r="G873" s="219" t="s">
        <v>21</v>
      </c>
      <c r="H873" s="219"/>
      <c r="I873" s="219"/>
    </row>
    <row r="874" spans="2:9" x14ac:dyDescent="0.2">
      <c r="B874" s="220" t="s">
        <v>1050</v>
      </c>
      <c r="C874" s="221">
        <v>8</v>
      </c>
      <c r="D874" s="218"/>
      <c r="E874" s="219"/>
      <c r="F874" s="219"/>
      <c r="G874" s="219" t="s">
        <v>21</v>
      </c>
      <c r="H874" s="219"/>
      <c r="I874" s="219"/>
    </row>
    <row r="875" spans="2:9" x14ac:dyDescent="0.2">
      <c r="B875" s="220" t="s">
        <v>1051</v>
      </c>
      <c r="C875" s="221">
        <v>7</v>
      </c>
      <c r="D875" s="218" t="s">
        <v>40</v>
      </c>
      <c r="E875" s="219"/>
      <c r="F875" s="219"/>
      <c r="G875" s="219" t="s">
        <v>63</v>
      </c>
      <c r="H875" s="219"/>
      <c r="I875" s="219"/>
    </row>
    <row r="876" spans="2:9" x14ac:dyDescent="0.2">
      <c r="B876" s="220" t="s">
        <v>1052</v>
      </c>
      <c r="C876" s="221">
        <v>7</v>
      </c>
      <c r="D876" s="218" t="s">
        <v>40</v>
      </c>
      <c r="E876" s="219"/>
      <c r="F876" s="219"/>
      <c r="G876" s="219" t="s">
        <v>63</v>
      </c>
      <c r="H876" s="219"/>
      <c r="I876" s="219"/>
    </row>
    <row r="877" spans="2:9" x14ac:dyDescent="0.2">
      <c r="B877" s="220" t="s">
        <v>1053</v>
      </c>
      <c r="C877" s="221">
        <v>4</v>
      </c>
      <c r="D877" s="218"/>
      <c r="E877" s="219" t="s">
        <v>40</v>
      </c>
      <c r="F877" s="219"/>
      <c r="G877" s="219" t="s">
        <v>85</v>
      </c>
      <c r="H877" s="219"/>
      <c r="I877" s="219"/>
    </row>
    <row r="878" spans="2:9" x14ac:dyDescent="0.2">
      <c r="B878" s="220" t="s">
        <v>1054</v>
      </c>
      <c r="C878" s="221">
        <v>7</v>
      </c>
      <c r="D878" s="218"/>
      <c r="E878" s="219"/>
      <c r="F878" s="219"/>
      <c r="G878" s="219" t="s">
        <v>21</v>
      </c>
      <c r="H878" s="219"/>
      <c r="I878" s="219"/>
    </row>
    <row r="879" spans="2:9" x14ac:dyDescent="0.2">
      <c r="B879" s="220" t="s">
        <v>1056</v>
      </c>
      <c r="C879" s="221">
        <v>6</v>
      </c>
      <c r="D879" s="218"/>
      <c r="E879" s="219"/>
      <c r="F879" s="219"/>
      <c r="G879" s="219" t="s">
        <v>21</v>
      </c>
      <c r="H879" s="219"/>
      <c r="I879" s="219"/>
    </row>
    <row r="880" spans="2:9" x14ac:dyDescent="0.2">
      <c r="B880" s="220" t="s">
        <v>1057</v>
      </c>
      <c r="C880" s="221">
        <v>8</v>
      </c>
      <c r="D880" s="218" t="s">
        <v>1496</v>
      </c>
      <c r="E880" s="219"/>
      <c r="F880" s="219"/>
      <c r="G880" s="219" t="s">
        <v>63</v>
      </c>
      <c r="H880" s="219"/>
      <c r="I880" s="219"/>
    </row>
    <row r="881" spans="2:9" x14ac:dyDescent="0.2">
      <c r="B881" s="220" t="s">
        <v>1061</v>
      </c>
      <c r="C881" s="221">
        <v>10</v>
      </c>
      <c r="D881" s="218"/>
      <c r="E881" s="219"/>
      <c r="F881" s="219"/>
      <c r="G881" s="219" t="s">
        <v>21</v>
      </c>
      <c r="H881" s="219"/>
      <c r="I881" s="219"/>
    </row>
    <row r="882" spans="2:9" x14ac:dyDescent="0.2">
      <c r="B882" s="220" t="s">
        <v>1064</v>
      </c>
      <c r="C882" s="221">
        <v>1</v>
      </c>
      <c r="D882" s="218"/>
      <c r="E882" s="219"/>
      <c r="F882" s="219"/>
      <c r="G882" s="219" t="s">
        <v>21</v>
      </c>
      <c r="H882" s="219"/>
      <c r="I882" s="219"/>
    </row>
    <row r="883" spans="2:9" x14ac:dyDescent="0.2">
      <c r="B883" s="220" t="s">
        <v>1065</v>
      </c>
      <c r="C883" s="221">
        <v>8</v>
      </c>
      <c r="D883" s="218" t="s">
        <v>40</v>
      </c>
      <c r="E883" s="219"/>
      <c r="F883" s="219"/>
      <c r="G883" s="219" t="s">
        <v>63</v>
      </c>
      <c r="H883" s="219"/>
      <c r="I883" s="219"/>
    </row>
    <row r="884" spans="2:9" x14ac:dyDescent="0.2">
      <c r="B884" s="220" t="s">
        <v>1066</v>
      </c>
      <c r="C884" s="221">
        <v>5</v>
      </c>
      <c r="D884" s="218"/>
      <c r="E884" s="219" t="s">
        <v>40</v>
      </c>
      <c r="F884" s="219"/>
      <c r="G884" s="219" t="s">
        <v>85</v>
      </c>
      <c r="H884" s="219"/>
      <c r="I884" s="219"/>
    </row>
    <row r="885" spans="2:9" x14ac:dyDescent="0.2">
      <c r="B885" s="225" t="s">
        <v>1067</v>
      </c>
      <c r="C885" s="221">
        <v>1</v>
      </c>
      <c r="D885" s="218"/>
      <c r="E885" s="219"/>
      <c r="F885" s="219"/>
      <c r="G885" s="219" t="s">
        <v>21</v>
      </c>
      <c r="H885" s="219"/>
      <c r="I885" s="219" t="s">
        <v>40</v>
      </c>
    </row>
    <row r="886" spans="2:9" x14ac:dyDescent="0.2">
      <c r="B886" s="220" t="s">
        <v>1574</v>
      </c>
      <c r="C886" s="217"/>
      <c r="D886" s="218"/>
      <c r="E886" s="219"/>
      <c r="F886" s="219"/>
      <c r="G886" s="219" t="s">
        <v>21</v>
      </c>
      <c r="H886" s="219"/>
      <c r="I886" s="219" t="s">
        <v>40</v>
      </c>
    </row>
    <row r="887" spans="2:9" x14ac:dyDescent="0.2">
      <c r="B887" s="226"/>
      <c r="C887" s="221"/>
      <c r="D887" s="227"/>
      <c r="E887" s="228"/>
      <c r="F887" s="228"/>
      <c r="G887" s="228"/>
      <c r="H887" s="219"/>
      <c r="I887" s="219"/>
    </row>
  </sheetData>
  <protectedRanges>
    <protectedRange algorithmName="SHA-512" hashValue="RrVEpQzuPDxJjlyr0zYrjle90Irn2eYuvcQg1mEgm3i3xhw/kA4GD6XPxv2ueFHQitPBQNxSjg2C8/pbaHYMlg==" saltValue="fH8pELUfDUcogdIWu4P5/A==" spinCount="100000" sqref="B881:B883 B194:B879 N705:N707 N17:N703" name="יישובים_2"/>
    <protectedRange algorithmName="SHA-512" hashValue="RrVEpQzuPDxJjlyr0zYrjle90Irn2eYuvcQg1mEgm3i3xhw/kA4GD6XPxv2ueFHQitPBQNxSjg2C8/pbaHYMlg==" saltValue="fH8pELUfDUcogdIWu4P5/A==" spinCount="100000" sqref="B192:B193 N15:N16" name="יישובים_1_1"/>
  </protectedRanges>
  <mergeCells count="3">
    <mergeCell ref="B3:H3"/>
    <mergeCell ref="B48:G49"/>
    <mergeCell ref="B178:I178"/>
  </mergeCells>
  <dataValidations count="1">
    <dataValidation type="list" allowBlank="1" showInputMessage="1" showErrorMessage="1" sqref="G180:G886" xr:uid="{759DECE3-90A6-44D3-A779-16503A8B2CA0}">
      <formula1>"סמוך, צמוד, חדש, מאוים, אחר"</formula1>
    </dataValidation>
  </dataValidations>
  <pageMargins left="0.70866141732283472" right="0.70866141732283472" top="0.74803149606299213" bottom="0.74803149606299213" header="0.31496062992125984" footer="0.31496062992125984"/>
  <pageSetup paperSize="9" scale="9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גיליון5">
    <pageSetUpPr fitToPage="1"/>
  </sheetPr>
  <dimension ref="B1:J42"/>
  <sheetViews>
    <sheetView rightToLeft="1" topLeftCell="A25" zoomScale="80" zoomScaleNormal="80" zoomScaleSheetLayoutView="100" workbookViewId="0">
      <selection activeCell="C14" sqref="C14"/>
    </sheetView>
  </sheetViews>
  <sheetFormatPr defaultRowHeight="14.25" x14ac:dyDescent="0.2"/>
  <cols>
    <col min="1" max="1" width="3.125" customWidth="1"/>
    <col min="2" max="2" width="5.75" customWidth="1"/>
    <col min="3" max="3" width="7.25" customWidth="1"/>
    <col min="4" max="4" width="11.25" customWidth="1"/>
    <col min="5" max="5" width="12.25" customWidth="1"/>
    <col min="6" max="6" width="13.5" customWidth="1"/>
    <col min="7" max="7" width="14.125" customWidth="1"/>
    <col min="8" max="8" width="13.875" customWidth="1"/>
    <col min="9" max="9" width="12.125" customWidth="1"/>
    <col min="10" max="10" width="12.875" customWidth="1"/>
  </cols>
  <sheetData>
    <row r="1" spans="2:10" ht="15" thickBot="1" x14ac:dyDescent="0.25"/>
    <row r="2" spans="2:10" x14ac:dyDescent="0.2">
      <c r="B2" s="10"/>
      <c r="C2" s="11"/>
      <c r="D2" s="11"/>
      <c r="E2" s="11"/>
      <c r="F2" s="11"/>
      <c r="G2" s="11"/>
      <c r="H2" s="11"/>
      <c r="I2" s="11"/>
      <c r="J2" s="12"/>
    </row>
    <row r="3" spans="2:10" x14ac:dyDescent="0.2">
      <c r="B3" s="13"/>
      <c r="J3" s="14"/>
    </row>
    <row r="4" spans="2:10" x14ac:dyDescent="0.2">
      <c r="B4" s="13"/>
      <c r="J4" s="14"/>
    </row>
    <row r="5" spans="2:10" x14ac:dyDescent="0.2">
      <c r="B5" s="13"/>
      <c r="J5" s="14"/>
    </row>
    <row r="6" spans="2:10" x14ac:dyDescent="0.2">
      <c r="B6" s="13"/>
      <c r="J6" s="14"/>
    </row>
    <row r="7" spans="2:10" x14ac:dyDescent="0.2">
      <c r="B7" s="13"/>
      <c r="J7" s="14"/>
    </row>
    <row r="8" spans="2:10" ht="16.5" thickBot="1" x14ac:dyDescent="0.25">
      <c r="B8" s="55"/>
      <c r="C8" s="38"/>
      <c r="D8" s="38"/>
      <c r="E8" s="38"/>
      <c r="F8" s="33"/>
      <c r="G8" s="29"/>
      <c r="H8" s="241" t="s">
        <v>1069</v>
      </c>
      <c r="I8" s="379" t="s">
        <v>1070</v>
      </c>
      <c r="J8" s="380"/>
    </row>
    <row r="9" spans="2:10" ht="15" x14ac:dyDescent="0.2">
      <c r="B9" s="127"/>
      <c r="C9" s="242"/>
      <c r="D9" s="242"/>
      <c r="E9" s="242"/>
      <c r="F9" s="242"/>
      <c r="G9" s="242"/>
      <c r="H9" s="242"/>
      <c r="I9" s="242"/>
      <c r="J9" s="128"/>
    </row>
    <row r="10" spans="2:10" ht="15" x14ac:dyDescent="0.2">
      <c r="B10" s="127"/>
      <c r="C10" s="242"/>
      <c r="D10" s="242"/>
      <c r="E10" s="242"/>
      <c r="F10" s="242"/>
      <c r="G10" s="242"/>
      <c r="H10" s="242"/>
      <c r="I10" s="242"/>
      <c r="J10" s="128"/>
    </row>
    <row r="11" spans="2:10" ht="20.25" x14ac:dyDescent="0.2">
      <c r="B11" s="381" t="s">
        <v>1620</v>
      </c>
      <c r="C11" s="382"/>
      <c r="D11" s="382"/>
      <c r="E11" s="382"/>
      <c r="F11" s="382"/>
      <c r="G11" s="382"/>
      <c r="H11" s="382"/>
      <c r="I11" s="382"/>
      <c r="J11" s="383"/>
    </row>
    <row r="12" spans="2:10" ht="15" x14ac:dyDescent="0.2">
      <c r="B12" s="127"/>
      <c r="C12" s="242"/>
      <c r="D12" s="242"/>
      <c r="E12" s="242"/>
      <c r="F12" s="242"/>
      <c r="G12" s="242"/>
      <c r="H12" s="242"/>
      <c r="I12" s="242"/>
      <c r="J12" s="128"/>
    </row>
    <row r="13" spans="2:10" ht="18.75" x14ac:dyDescent="0.2">
      <c r="B13" s="129" t="s">
        <v>1147</v>
      </c>
      <c r="C13" s="22"/>
      <c r="D13" s="22"/>
      <c r="E13" s="22"/>
      <c r="F13" s="242"/>
      <c r="G13" s="242"/>
      <c r="H13" s="242"/>
      <c r="I13" s="242"/>
      <c r="J13" s="128"/>
    </row>
    <row r="14" spans="2:10" ht="18.75" x14ac:dyDescent="0.2">
      <c r="B14" s="129"/>
      <c r="C14" s="22"/>
      <c r="D14" s="22"/>
      <c r="E14" s="22"/>
      <c r="F14" s="242"/>
      <c r="G14" s="242"/>
      <c r="H14" s="242"/>
      <c r="I14" s="242"/>
      <c r="J14" s="128"/>
    </row>
    <row r="15" spans="2:10" ht="16.5" thickBot="1" x14ac:dyDescent="0.25">
      <c r="B15" s="130" t="s">
        <v>1148</v>
      </c>
      <c r="C15" s="131"/>
      <c r="D15" s="131"/>
      <c r="E15" s="132"/>
      <c r="F15" s="133"/>
      <c r="G15" s="133"/>
      <c r="H15" s="133"/>
      <c r="I15" s="133"/>
      <c r="J15" s="134"/>
    </row>
    <row r="16" spans="2:10" ht="16.5" thickBot="1" x14ac:dyDescent="0.25">
      <c r="B16" s="384" t="s">
        <v>1149</v>
      </c>
      <c r="C16" s="385"/>
      <c r="D16" s="385"/>
      <c r="E16" s="385"/>
      <c r="F16" s="385"/>
      <c r="G16" s="385"/>
      <c r="H16" s="385"/>
      <c r="I16" s="385"/>
      <c r="J16" s="386"/>
    </row>
    <row r="17" spans="2:10" ht="23.25" customHeight="1" x14ac:dyDescent="0.2">
      <c r="B17" s="247">
        <v>1</v>
      </c>
      <c r="C17" s="104"/>
      <c r="D17" s="387" t="s">
        <v>1150</v>
      </c>
      <c r="E17" s="387"/>
      <c r="F17" s="387"/>
      <c r="G17" s="387"/>
      <c r="H17" s="387"/>
      <c r="I17" s="387"/>
      <c r="J17" s="388"/>
    </row>
    <row r="18" spans="2:10" ht="23.25" customHeight="1" x14ac:dyDescent="0.2">
      <c r="B18" s="246" t="s">
        <v>1151</v>
      </c>
      <c r="C18" s="103"/>
      <c r="D18" s="389" t="s">
        <v>1152</v>
      </c>
      <c r="E18" s="389"/>
      <c r="F18" s="389"/>
      <c r="G18" s="389"/>
      <c r="H18" s="389"/>
      <c r="I18" s="389"/>
      <c r="J18" s="390"/>
    </row>
    <row r="19" spans="2:10" ht="23.25" customHeight="1" x14ac:dyDescent="0.2">
      <c r="B19" s="246" t="s">
        <v>1153</v>
      </c>
      <c r="C19" s="103"/>
      <c r="D19" s="391" t="s">
        <v>1213</v>
      </c>
      <c r="E19" s="391"/>
      <c r="F19" s="391"/>
      <c r="G19" s="391"/>
      <c r="H19" s="391"/>
      <c r="I19" s="391"/>
      <c r="J19" s="392"/>
    </row>
    <row r="20" spans="2:10" ht="23.25" customHeight="1" x14ac:dyDescent="0.2">
      <c r="B20" s="246" t="s">
        <v>1154</v>
      </c>
      <c r="C20" s="103"/>
      <c r="D20" s="391" t="s">
        <v>1155</v>
      </c>
      <c r="E20" s="391"/>
      <c r="F20" s="391"/>
      <c r="G20" s="391"/>
      <c r="H20" s="391"/>
      <c r="I20" s="391"/>
      <c r="J20" s="392"/>
    </row>
    <row r="21" spans="2:10" ht="164.25" customHeight="1" x14ac:dyDescent="0.2">
      <c r="B21" s="246" t="s">
        <v>1156</v>
      </c>
      <c r="C21" s="103"/>
      <c r="D21" s="393" t="s">
        <v>1624</v>
      </c>
      <c r="E21" s="393"/>
      <c r="F21" s="393"/>
      <c r="G21" s="393"/>
      <c r="H21" s="393"/>
      <c r="I21" s="393"/>
      <c r="J21" s="394"/>
    </row>
    <row r="22" spans="2:10" ht="28.5" customHeight="1" x14ac:dyDescent="0.2">
      <c r="B22" s="246" t="s">
        <v>1157</v>
      </c>
      <c r="C22" s="103"/>
      <c r="D22" s="395" t="s">
        <v>1228</v>
      </c>
      <c r="E22" s="395"/>
      <c r="F22" s="395"/>
      <c r="G22" s="395"/>
      <c r="H22" s="395"/>
      <c r="I22" s="395"/>
      <c r="J22" s="396"/>
    </row>
    <row r="23" spans="2:10" ht="36" customHeight="1" x14ac:dyDescent="0.2">
      <c r="B23" s="246" t="s">
        <v>1158</v>
      </c>
      <c r="C23" s="103"/>
      <c r="D23" s="389" t="s">
        <v>1576</v>
      </c>
      <c r="E23" s="389"/>
      <c r="F23" s="389"/>
      <c r="G23" s="389"/>
      <c r="H23" s="389"/>
      <c r="I23" s="389"/>
      <c r="J23" s="390"/>
    </row>
    <row r="24" spans="2:10" ht="20.25" customHeight="1" x14ac:dyDescent="0.25">
      <c r="B24" s="246" t="s">
        <v>1159</v>
      </c>
      <c r="C24" s="245"/>
      <c r="D24" s="389" t="s">
        <v>1577</v>
      </c>
      <c r="E24" s="389"/>
      <c r="F24" s="389"/>
      <c r="G24" s="389"/>
      <c r="H24" s="389"/>
      <c r="I24" s="389"/>
      <c r="J24" s="390"/>
    </row>
    <row r="25" spans="2:10" ht="24" customHeight="1" x14ac:dyDescent="0.2">
      <c r="B25" s="246" t="s">
        <v>1160</v>
      </c>
      <c r="C25" s="103"/>
      <c r="D25" s="389" t="s">
        <v>1578</v>
      </c>
      <c r="E25" s="389"/>
      <c r="F25" s="389"/>
      <c r="G25" s="389"/>
      <c r="H25" s="389"/>
      <c r="I25" s="389"/>
      <c r="J25" s="390"/>
    </row>
    <row r="26" spans="2:10" ht="26.25" customHeight="1" x14ac:dyDescent="0.2">
      <c r="B26" s="398" t="s">
        <v>1598</v>
      </c>
      <c r="C26" s="399"/>
      <c r="D26" s="399"/>
      <c r="E26" s="399"/>
      <c r="F26" s="399"/>
      <c r="G26" s="399"/>
      <c r="H26" s="399"/>
      <c r="I26" s="399"/>
      <c r="J26" s="400"/>
    </row>
    <row r="27" spans="2:10" ht="17.25" customHeight="1" x14ac:dyDescent="0.2">
      <c r="B27" s="246" t="s">
        <v>1591</v>
      </c>
      <c r="C27" s="103"/>
      <c r="D27" s="397" t="s">
        <v>1599</v>
      </c>
      <c r="E27" s="389"/>
      <c r="F27" s="389"/>
      <c r="G27" s="389"/>
      <c r="H27" s="389"/>
      <c r="I27" s="389"/>
      <c r="J27" s="390"/>
    </row>
    <row r="28" spans="2:10" ht="24" customHeight="1" x14ac:dyDescent="0.2">
      <c r="B28" s="246" t="s">
        <v>1592</v>
      </c>
      <c r="C28" s="103"/>
      <c r="D28" s="389" t="s">
        <v>1600</v>
      </c>
      <c r="E28" s="389"/>
      <c r="F28" s="389"/>
      <c r="G28" s="389"/>
      <c r="H28" s="389"/>
      <c r="I28" s="389"/>
      <c r="J28" s="390"/>
    </row>
    <row r="29" spans="2:10" ht="24" customHeight="1" x14ac:dyDescent="0.2">
      <c r="B29" s="401" t="s">
        <v>1601</v>
      </c>
      <c r="C29" s="402"/>
      <c r="D29" s="402"/>
      <c r="E29" s="402"/>
      <c r="F29" s="402"/>
      <c r="G29" s="402"/>
      <c r="H29" s="402"/>
      <c r="I29" s="402"/>
      <c r="J29" s="403"/>
    </row>
    <row r="30" spans="2:10" ht="38.25" customHeight="1" x14ac:dyDescent="0.2">
      <c r="B30" s="246" t="s">
        <v>1593</v>
      </c>
      <c r="C30" s="103"/>
      <c r="D30" s="389" t="s">
        <v>1602</v>
      </c>
      <c r="E30" s="389"/>
      <c r="F30" s="389"/>
      <c r="G30" s="389"/>
      <c r="H30" s="389"/>
      <c r="I30" s="389"/>
      <c r="J30" s="390"/>
    </row>
    <row r="31" spans="2:10" ht="15.75" x14ac:dyDescent="0.2">
      <c r="B31" s="246" t="s">
        <v>1594</v>
      </c>
      <c r="C31" s="103"/>
      <c r="D31" s="389" t="s">
        <v>1603</v>
      </c>
      <c r="E31" s="389"/>
      <c r="F31" s="389"/>
      <c r="G31" s="389"/>
      <c r="H31" s="389"/>
      <c r="I31" s="389"/>
      <c r="J31" s="390"/>
    </row>
    <row r="32" spans="2:10" ht="36" customHeight="1" x14ac:dyDescent="0.2">
      <c r="B32" s="248" t="s">
        <v>1595</v>
      </c>
      <c r="C32" s="103"/>
      <c r="D32" s="389" t="s">
        <v>1606</v>
      </c>
      <c r="E32" s="389"/>
      <c r="F32" s="389"/>
      <c r="G32" s="389"/>
      <c r="H32" s="389"/>
      <c r="I32" s="389"/>
      <c r="J32" s="390"/>
    </row>
    <row r="33" spans="2:10" ht="15.75" x14ac:dyDescent="0.2">
      <c r="B33" s="248" t="s">
        <v>1596</v>
      </c>
      <c r="C33" s="103"/>
      <c r="D33" s="389" t="s">
        <v>1607</v>
      </c>
      <c r="E33" s="389"/>
      <c r="F33" s="389"/>
      <c r="G33" s="389"/>
      <c r="H33" s="389"/>
      <c r="I33" s="389"/>
      <c r="J33" s="390"/>
    </row>
    <row r="34" spans="2:10" ht="15.75" x14ac:dyDescent="0.2">
      <c r="B34" s="401" t="s">
        <v>1604</v>
      </c>
      <c r="C34" s="402"/>
      <c r="D34" s="402"/>
      <c r="E34" s="402"/>
      <c r="F34" s="402"/>
      <c r="G34" s="402"/>
      <c r="H34" s="402"/>
      <c r="I34" s="402"/>
      <c r="J34" s="403"/>
    </row>
    <row r="35" spans="2:10" ht="15.75" x14ac:dyDescent="0.2">
      <c r="B35" s="246" t="s">
        <v>1597</v>
      </c>
      <c r="C35" s="103"/>
      <c r="D35" s="389" t="s">
        <v>1608</v>
      </c>
      <c r="E35" s="389"/>
      <c r="F35" s="389"/>
      <c r="G35" s="389"/>
      <c r="H35" s="389"/>
      <c r="I35" s="389"/>
      <c r="J35" s="390"/>
    </row>
    <row r="36" spans="2:10" ht="38.450000000000003" customHeight="1" x14ac:dyDescent="0.2">
      <c r="B36" s="246" t="s">
        <v>1605</v>
      </c>
      <c r="C36" s="103"/>
      <c r="D36" s="389" t="s">
        <v>1609</v>
      </c>
      <c r="E36" s="389"/>
      <c r="F36" s="389"/>
      <c r="G36" s="389"/>
      <c r="H36" s="389"/>
      <c r="I36" s="389"/>
      <c r="J36" s="390"/>
    </row>
    <row r="37" spans="2:10" ht="65.45" customHeight="1" x14ac:dyDescent="0.2">
      <c r="B37" s="246" t="s">
        <v>1619</v>
      </c>
      <c r="C37" s="103"/>
      <c r="D37" s="389" t="s">
        <v>1610</v>
      </c>
      <c r="E37" s="389"/>
      <c r="F37" s="389"/>
      <c r="G37" s="389"/>
      <c r="H37" s="389"/>
      <c r="I37" s="389"/>
      <c r="J37" s="390"/>
    </row>
    <row r="38" spans="2:10" ht="18.600000000000001" customHeight="1" x14ac:dyDescent="0.2">
      <c r="B38" s="401" t="s">
        <v>1614</v>
      </c>
      <c r="C38" s="402"/>
      <c r="D38" s="402"/>
      <c r="E38" s="402"/>
      <c r="F38" s="402"/>
      <c r="G38" s="402"/>
      <c r="H38" s="402"/>
      <c r="I38" s="402"/>
      <c r="J38" s="403"/>
    </row>
    <row r="39" spans="2:10" ht="26.1" customHeight="1" x14ac:dyDescent="0.2">
      <c r="B39" s="246" t="s">
        <v>1611</v>
      </c>
      <c r="C39" s="103"/>
      <c r="D39" s="389" t="s">
        <v>1615</v>
      </c>
      <c r="E39" s="389"/>
      <c r="F39" s="389"/>
      <c r="G39" s="389"/>
      <c r="H39" s="389"/>
      <c r="I39" s="389"/>
      <c r="J39" s="390"/>
    </row>
    <row r="40" spans="2:10" ht="21" customHeight="1" x14ac:dyDescent="0.2">
      <c r="B40" s="246" t="s">
        <v>1612</v>
      </c>
      <c r="C40" s="103"/>
      <c r="D40" s="389" t="s">
        <v>1616</v>
      </c>
      <c r="E40" s="389"/>
      <c r="F40" s="389"/>
      <c r="G40" s="389"/>
      <c r="H40" s="389"/>
      <c r="I40" s="389"/>
      <c r="J40" s="390"/>
    </row>
    <row r="41" spans="2:10" ht="134.44999999999999" customHeight="1" x14ac:dyDescent="0.2">
      <c r="B41" s="246" t="s">
        <v>1613</v>
      </c>
      <c r="C41" s="103"/>
      <c r="D41" s="389" t="s">
        <v>1617</v>
      </c>
      <c r="E41" s="389"/>
      <c r="F41" s="389"/>
      <c r="G41" s="389"/>
      <c r="H41" s="389"/>
      <c r="I41" s="389"/>
      <c r="J41" s="390"/>
    </row>
    <row r="42" spans="2:10" ht="15.75" x14ac:dyDescent="0.2">
      <c r="C42" s="244" t="s">
        <v>1161</v>
      </c>
      <c r="D42" s="378" t="s">
        <v>1162</v>
      </c>
      <c r="E42" s="378"/>
      <c r="F42" s="378"/>
      <c r="G42" s="378"/>
      <c r="H42" s="378"/>
      <c r="I42" s="378"/>
      <c r="J42" s="378"/>
    </row>
  </sheetData>
  <sheetProtection algorithmName="SHA-512" hashValue="kfbOEG6phE834kIxW+qaTZD8ADN3qf4jggP6niVcNib2TGz26YpBdPTXsOuLr5xu3N2b4Pni5BJ0r03Z/cIJag==" saltValue="EDZge6STq6EYsc9++2xprA==" spinCount="100000" sheet="1" objects="1" scenarios="1"/>
  <protectedRanges>
    <protectedRange sqref="I8:J8" name="Appendix_4_range"/>
  </protectedRanges>
  <mergeCells count="29">
    <mergeCell ref="D35:J35"/>
    <mergeCell ref="D36:J36"/>
    <mergeCell ref="D37:J37"/>
    <mergeCell ref="D39:J39"/>
    <mergeCell ref="D40:J40"/>
    <mergeCell ref="B38:J38"/>
    <mergeCell ref="B26:J26"/>
    <mergeCell ref="B29:J29"/>
    <mergeCell ref="B34:J34"/>
    <mergeCell ref="D32:J32"/>
    <mergeCell ref="D33:J33"/>
    <mergeCell ref="D30:J30"/>
    <mergeCell ref="D31:J31"/>
    <mergeCell ref="D42:J42"/>
    <mergeCell ref="I8:J8"/>
    <mergeCell ref="B11:J11"/>
    <mergeCell ref="B16:J16"/>
    <mergeCell ref="D17:J17"/>
    <mergeCell ref="D18:J18"/>
    <mergeCell ref="D25:J25"/>
    <mergeCell ref="D20:J20"/>
    <mergeCell ref="D21:J21"/>
    <mergeCell ref="D23:J23"/>
    <mergeCell ref="D19:J19"/>
    <mergeCell ref="D22:J22"/>
    <mergeCell ref="D24:J24"/>
    <mergeCell ref="D27:J27"/>
    <mergeCell ref="D28:J28"/>
    <mergeCell ref="D41:J41"/>
  </mergeCells>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98" r:id="rId4" name="Check Box 82">
              <controlPr locked="0" defaultSize="0" autoFill="0" autoLine="0" autoPict="0">
                <anchor moveWithCells="1">
                  <from>
                    <xdr:col>2</xdr:col>
                    <xdr:colOff>0</xdr:colOff>
                    <xdr:row>15</xdr:row>
                    <xdr:rowOff>161925</xdr:rowOff>
                  </from>
                  <to>
                    <xdr:col>2</xdr:col>
                    <xdr:colOff>295275</xdr:colOff>
                    <xdr:row>16</xdr:row>
                    <xdr:rowOff>190500</xdr:rowOff>
                  </to>
                </anchor>
              </controlPr>
            </control>
          </mc:Choice>
        </mc:AlternateContent>
        <mc:AlternateContent xmlns:mc="http://schemas.openxmlformats.org/markup-compatibility/2006">
          <mc:Choice Requires="x14">
            <control shapeId="9299" r:id="rId5" name="Check Box 83">
              <controlPr locked="0" defaultSize="0" autoFill="0" autoLine="0" autoPict="0">
                <anchor moveWithCells="1">
                  <from>
                    <xdr:col>2</xdr:col>
                    <xdr:colOff>0</xdr:colOff>
                    <xdr:row>16</xdr:row>
                    <xdr:rowOff>257175</xdr:rowOff>
                  </from>
                  <to>
                    <xdr:col>2</xdr:col>
                    <xdr:colOff>295275</xdr:colOff>
                    <xdr:row>17</xdr:row>
                    <xdr:rowOff>209550</xdr:rowOff>
                  </to>
                </anchor>
              </controlPr>
            </control>
          </mc:Choice>
        </mc:AlternateContent>
        <mc:AlternateContent xmlns:mc="http://schemas.openxmlformats.org/markup-compatibility/2006">
          <mc:Choice Requires="x14">
            <control shapeId="9307" r:id="rId6" name="Check Box 91">
              <controlPr locked="0" defaultSize="0" autoFill="0" autoLine="0" autoPict="0">
                <anchor moveWithCells="1">
                  <from>
                    <xdr:col>2</xdr:col>
                    <xdr:colOff>0</xdr:colOff>
                    <xdr:row>22</xdr:row>
                    <xdr:rowOff>0</xdr:rowOff>
                  </from>
                  <to>
                    <xdr:col>2</xdr:col>
                    <xdr:colOff>295275</xdr:colOff>
                    <xdr:row>22</xdr:row>
                    <xdr:rowOff>228600</xdr:rowOff>
                  </to>
                </anchor>
              </controlPr>
            </control>
          </mc:Choice>
        </mc:AlternateContent>
        <mc:AlternateContent xmlns:mc="http://schemas.openxmlformats.org/markup-compatibility/2006">
          <mc:Choice Requires="x14">
            <control shapeId="9302" r:id="rId7" name="Check Box 86">
              <controlPr locked="0" defaultSize="0" autoFill="0" autoLine="0" autoPict="0">
                <anchor moveWithCells="1">
                  <from>
                    <xdr:col>2</xdr:col>
                    <xdr:colOff>0</xdr:colOff>
                    <xdr:row>20</xdr:row>
                    <xdr:rowOff>876300</xdr:rowOff>
                  </from>
                  <to>
                    <xdr:col>2</xdr:col>
                    <xdr:colOff>295275</xdr:colOff>
                    <xdr:row>20</xdr:row>
                    <xdr:rowOff>1104900</xdr:rowOff>
                  </to>
                </anchor>
              </controlPr>
            </control>
          </mc:Choice>
        </mc:AlternateContent>
        <mc:AlternateContent xmlns:mc="http://schemas.openxmlformats.org/markup-compatibility/2006">
          <mc:Choice Requires="x14">
            <control shapeId="9303" r:id="rId8" name="Check Box 87">
              <controlPr locked="0" defaultSize="0" autoFill="0" autoLine="0" autoPict="0">
                <anchor moveWithCells="1">
                  <from>
                    <xdr:col>2</xdr:col>
                    <xdr:colOff>0</xdr:colOff>
                    <xdr:row>17</xdr:row>
                    <xdr:rowOff>257175</xdr:rowOff>
                  </from>
                  <to>
                    <xdr:col>2</xdr:col>
                    <xdr:colOff>295275</xdr:colOff>
                    <xdr:row>18</xdr:row>
                    <xdr:rowOff>190500</xdr:rowOff>
                  </to>
                </anchor>
              </controlPr>
            </control>
          </mc:Choice>
        </mc:AlternateContent>
        <mc:AlternateContent xmlns:mc="http://schemas.openxmlformats.org/markup-compatibility/2006">
          <mc:Choice Requires="x14">
            <control shapeId="9304" r:id="rId9" name="Check Box 88">
              <controlPr locked="0" defaultSize="0" autoFill="0" autoLine="0" autoPict="0">
                <anchor moveWithCells="1">
                  <from>
                    <xdr:col>2</xdr:col>
                    <xdr:colOff>0</xdr:colOff>
                    <xdr:row>20</xdr:row>
                    <xdr:rowOff>2038350</xdr:rowOff>
                  </from>
                  <to>
                    <xdr:col>2</xdr:col>
                    <xdr:colOff>295275</xdr:colOff>
                    <xdr:row>21</xdr:row>
                    <xdr:rowOff>180975</xdr:rowOff>
                  </to>
                </anchor>
              </controlPr>
            </control>
          </mc:Choice>
        </mc:AlternateContent>
        <mc:AlternateContent xmlns:mc="http://schemas.openxmlformats.org/markup-compatibility/2006">
          <mc:Choice Requires="x14">
            <control shapeId="9346" r:id="rId10" name="Check Box 130">
              <controlPr locked="0" defaultSize="0" autoFill="0" autoLine="0" autoPict="0">
                <anchor moveWithCells="1">
                  <from>
                    <xdr:col>2</xdr:col>
                    <xdr:colOff>0</xdr:colOff>
                    <xdr:row>24</xdr:row>
                    <xdr:rowOff>0</xdr:rowOff>
                  </from>
                  <to>
                    <xdr:col>2</xdr:col>
                    <xdr:colOff>304800</xdr:colOff>
                    <xdr:row>24</xdr:row>
                    <xdr:rowOff>209550</xdr:rowOff>
                  </to>
                </anchor>
              </controlPr>
            </control>
          </mc:Choice>
        </mc:AlternateContent>
        <mc:AlternateContent xmlns:mc="http://schemas.openxmlformats.org/markup-compatibility/2006">
          <mc:Choice Requires="x14">
            <control shapeId="9357" r:id="rId11" name="Check Box 141">
              <controlPr locked="0" defaultSize="0" autoFill="0" autoLine="0" autoPict="0">
                <anchor moveWithCells="1">
                  <from>
                    <xdr:col>2</xdr:col>
                    <xdr:colOff>0</xdr:colOff>
                    <xdr:row>22</xdr:row>
                    <xdr:rowOff>381000</xdr:rowOff>
                  </from>
                  <to>
                    <xdr:col>2</xdr:col>
                    <xdr:colOff>304800</xdr:colOff>
                    <xdr:row>23</xdr:row>
                    <xdr:rowOff>200025</xdr:rowOff>
                  </to>
                </anchor>
              </controlPr>
            </control>
          </mc:Choice>
        </mc:AlternateContent>
        <mc:AlternateContent xmlns:mc="http://schemas.openxmlformats.org/markup-compatibility/2006">
          <mc:Choice Requires="x14">
            <control shapeId="9358" r:id="rId12" name="Check Box 142">
              <controlPr locked="0" defaultSize="0" autoFill="0" autoLine="0" autoPict="0">
                <anchor moveWithCells="1">
                  <from>
                    <xdr:col>2</xdr:col>
                    <xdr:colOff>0</xdr:colOff>
                    <xdr:row>22</xdr:row>
                    <xdr:rowOff>381000</xdr:rowOff>
                  </from>
                  <to>
                    <xdr:col>2</xdr:col>
                    <xdr:colOff>304800</xdr:colOff>
                    <xdr:row>23</xdr:row>
                    <xdr:rowOff>200025</xdr:rowOff>
                  </to>
                </anchor>
              </controlPr>
            </control>
          </mc:Choice>
        </mc:AlternateContent>
        <mc:AlternateContent xmlns:mc="http://schemas.openxmlformats.org/markup-compatibility/2006">
          <mc:Choice Requires="x14">
            <control shapeId="9359" r:id="rId13" name="Check Box 143">
              <controlPr locked="0" defaultSize="0" autoFill="0" autoLine="0" autoPict="0">
                <anchor moveWithCells="1">
                  <from>
                    <xdr:col>2</xdr:col>
                    <xdr:colOff>0</xdr:colOff>
                    <xdr:row>26</xdr:row>
                    <xdr:rowOff>381000</xdr:rowOff>
                  </from>
                  <to>
                    <xdr:col>2</xdr:col>
                    <xdr:colOff>304800</xdr:colOff>
                    <xdr:row>27</xdr:row>
                    <xdr:rowOff>285750</xdr:rowOff>
                  </to>
                </anchor>
              </controlPr>
            </control>
          </mc:Choice>
        </mc:AlternateContent>
        <mc:AlternateContent xmlns:mc="http://schemas.openxmlformats.org/markup-compatibility/2006">
          <mc:Choice Requires="x14">
            <control shapeId="9360" r:id="rId14" name="Check Box 144">
              <controlPr locked="0" defaultSize="0" autoFill="0" autoLine="0" autoPict="0">
                <anchor moveWithCells="1">
                  <from>
                    <xdr:col>2</xdr:col>
                    <xdr:colOff>0</xdr:colOff>
                    <xdr:row>25</xdr:row>
                    <xdr:rowOff>381000</xdr:rowOff>
                  </from>
                  <to>
                    <xdr:col>2</xdr:col>
                    <xdr:colOff>304800</xdr:colOff>
                    <xdr:row>27</xdr:row>
                    <xdr:rowOff>66675</xdr:rowOff>
                  </to>
                </anchor>
              </controlPr>
            </control>
          </mc:Choice>
        </mc:AlternateContent>
        <mc:AlternateContent xmlns:mc="http://schemas.openxmlformats.org/markup-compatibility/2006">
          <mc:Choice Requires="x14">
            <control shapeId="9361" r:id="rId15" name="Check Box 145">
              <controlPr locked="0" defaultSize="0" autoFill="0" autoLine="0" autoPict="0">
                <anchor moveWithCells="1">
                  <from>
                    <xdr:col>2</xdr:col>
                    <xdr:colOff>0</xdr:colOff>
                    <xdr:row>28</xdr:row>
                    <xdr:rowOff>381000</xdr:rowOff>
                  </from>
                  <to>
                    <xdr:col>2</xdr:col>
                    <xdr:colOff>304800</xdr:colOff>
                    <xdr:row>29</xdr:row>
                    <xdr:rowOff>285750</xdr:rowOff>
                  </to>
                </anchor>
              </controlPr>
            </control>
          </mc:Choice>
        </mc:AlternateContent>
        <mc:AlternateContent xmlns:mc="http://schemas.openxmlformats.org/markup-compatibility/2006">
          <mc:Choice Requires="x14">
            <control shapeId="9362" r:id="rId16" name="Check Box 146">
              <controlPr locked="0" defaultSize="0" autoFill="0" autoLine="0" autoPict="0">
                <anchor moveWithCells="1">
                  <from>
                    <xdr:col>2</xdr:col>
                    <xdr:colOff>0</xdr:colOff>
                    <xdr:row>28</xdr:row>
                    <xdr:rowOff>381000</xdr:rowOff>
                  </from>
                  <to>
                    <xdr:col>2</xdr:col>
                    <xdr:colOff>304800</xdr:colOff>
                    <xdr:row>29</xdr:row>
                    <xdr:rowOff>285750</xdr:rowOff>
                  </to>
                </anchor>
              </controlPr>
            </control>
          </mc:Choice>
        </mc:AlternateContent>
        <mc:AlternateContent xmlns:mc="http://schemas.openxmlformats.org/markup-compatibility/2006">
          <mc:Choice Requires="x14">
            <control shapeId="9363" r:id="rId17" name="Check Box 147">
              <controlPr locked="0" defaultSize="0" autoFill="0" autoLine="0" autoPict="0">
                <anchor moveWithCells="1">
                  <from>
                    <xdr:col>2</xdr:col>
                    <xdr:colOff>0</xdr:colOff>
                    <xdr:row>40</xdr:row>
                    <xdr:rowOff>57150</xdr:rowOff>
                  </from>
                  <to>
                    <xdr:col>2</xdr:col>
                    <xdr:colOff>304800</xdr:colOff>
                    <xdr:row>40</xdr:row>
                    <xdr:rowOff>266700</xdr:rowOff>
                  </to>
                </anchor>
              </controlPr>
            </control>
          </mc:Choice>
        </mc:AlternateContent>
        <mc:AlternateContent xmlns:mc="http://schemas.openxmlformats.org/markup-compatibility/2006">
          <mc:Choice Requires="x14">
            <control shapeId="9355" r:id="rId18" name="Check Box 139">
              <controlPr locked="0" defaultSize="0" autoFill="0" autoLine="0" autoPict="0">
                <anchor moveWithCells="1">
                  <from>
                    <xdr:col>2</xdr:col>
                    <xdr:colOff>0</xdr:colOff>
                    <xdr:row>36</xdr:row>
                    <xdr:rowOff>47625</xdr:rowOff>
                  </from>
                  <to>
                    <xdr:col>2</xdr:col>
                    <xdr:colOff>304800</xdr:colOff>
                    <xdr:row>36</xdr:row>
                    <xdr:rowOff>257175</xdr:rowOff>
                  </to>
                </anchor>
              </controlPr>
            </control>
          </mc:Choice>
        </mc:AlternateContent>
        <mc:AlternateContent xmlns:mc="http://schemas.openxmlformats.org/markup-compatibility/2006">
          <mc:Choice Requires="x14">
            <control shapeId="9364" r:id="rId19" name="Check Box 148">
              <controlPr locked="0" defaultSize="0" autoFill="0" autoLine="0" autoPict="0">
                <anchor moveWithCells="1">
                  <from>
                    <xdr:col>2</xdr:col>
                    <xdr:colOff>0</xdr:colOff>
                    <xdr:row>35</xdr:row>
                    <xdr:rowOff>0</xdr:rowOff>
                  </from>
                  <to>
                    <xdr:col>2</xdr:col>
                    <xdr:colOff>304800</xdr:colOff>
                    <xdr:row>35</xdr:row>
                    <xdr:rowOff>209550</xdr:rowOff>
                  </to>
                </anchor>
              </controlPr>
            </control>
          </mc:Choice>
        </mc:AlternateContent>
        <mc:AlternateContent xmlns:mc="http://schemas.openxmlformats.org/markup-compatibility/2006">
          <mc:Choice Requires="x14">
            <control shapeId="9366" r:id="rId20" name="Check Box 150">
              <controlPr locked="0" defaultSize="0" autoFill="0" autoLine="0" autoPict="0">
                <anchor moveWithCells="1">
                  <from>
                    <xdr:col>2</xdr:col>
                    <xdr:colOff>0</xdr:colOff>
                    <xdr:row>34</xdr:row>
                    <xdr:rowOff>0</xdr:rowOff>
                  </from>
                  <to>
                    <xdr:col>2</xdr:col>
                    <xdr:colOff>304800</xdr:colOff>
                    <xdr:row>35</xdr:row>
                    <xdr:rowOff>9525</xdr:rowOff>
                  </to>
                </anchor>
              </controlPr>
            </control>
          </mc:Choice>
        </mc:AlternateContent>
        <mc:AlternateContent xmlns:mc="http://schemas.openxmlformats.org/markup-compatibility/2006">
          <mc:Choice Requires="x14">
            <control shapeId="9351" r:id="rId21" name="Check Box 135">
              <controlPr locked="0" defaultSize="0" autoFill="0" autoLine="0" autoPict="0">
                <anchor moveWithCells="1">
                  <from>
                    <xdr:col>2</xdr:col>
                    <xdr:colOff>0</xdr:colOff>
                    <xdr:row>29</xdr:row>
                    <xdr:rowOff>457200</xdr:rowOff>
                  </from>
                  <to>
                    <xdr:col>2</xdr:col>
                    <xdr:colOff>304800</xdr:colOff>
                    <xdr:row>31</xdr:row>
                    <xdr:rowOff>47625</xdr:rowOff>
                  </to>
                </anchor>
              </controlPr>
            </control>
          </mc:Choice>
        </mc:AlternateContent>
        <mc:AlternateContent xmlns:mc="http://schemas.openxmlformats.org/markup-compatibility/2006">
          <mc:Choice Requires="x14">
            <control shapeId="9367" r:id="rId22" name="Check Box 151">
              <controlPr locked="0" defaultSize="0" autoFill="0" autoLine="0" autoPict="0">
                <anchor moveWithCells="1">
                  <from>
                    <xdr:col>2</xdr:col>
                    <xdr:colOff>0</xdr:colOff>
                    <xdr:row>30</xdr:row>
                    <xdr:rowOff>161925</xdr:rowOff>
                  </from>
                  <to>
                    <xdr:col>2</xdr:col>
                    <xdr:colOff>304800</xdr:colOff>
                    <xdr:row>31</xdr:row>
                    <xdr:rowOff>238125</xdr:rowOff>
                  </to>
                </anchor>
              </controlPr>
            </control>
          </mc:Choice>
        </mc:AlternateContent>
        <mc:AlternateContent xmlns:mc="http://schemas.openxmlformats.org/markup-compatibility/2006">
          <mc:Choice Requires="x14">
            <control shapeId="9368" r:id="rId23" name="Check Box 152">
              <controlPr locked="0" defaultSize="0" autoFill="0" autoLine="0" autoPict="0">
                <anchor moveWithCells="1">
                  <from>
                    <xdr:col>2</xdr:col>
                    <xdr:colOff>0</xdr:colOff>
                    <xdr:row>31</xdr:row>
                    <xdr:rowOff>409575</xdr:rowOff>
                  </from>
                  <to>
                    <xdr:col>2</xdr:col>
                    <xdr:colOff>304800</xdr:colOff>
                    <xdr:row>33</xdr:row>
                    <xdr:rowOff>28575</xdr:rowOff>
                  </to>
                </anchor>
              </controlPr>
            </control>
          </mc:Choice>
        </mc:AlternateContent>
        <mc:AlternateContent xmlns:mc="http://schemas.openxmlformats.org/markup-compatibility/2006">
          <mc:Choice Requires="x14">
            <control shapeId="9370" r:id="rId24" name="Check Box 154">
              <controlPr locked="0" defaultSize="0" autoFill="0" autoLine="0" autoPict="0">
                <anchor moveWithCells="1">
                  <from>
                    <xdr:col>2</xdr:col>
                    <xdr:colOff>0</xdr:colOff>
                    <xdr:row>38</xdr:row>
                    <xdr:rowOff>47625</xdr:rowOff>
                  </from>
                  <to>
                    <xdr:col>2</xdr:col>
                    <xdr:colOff>304800</xdr:colOff>
                    <xdr:row>38</xdr:row>
                    <xdr:rowOff>257175</xdr:rowOff>
                  </to>
                </anchor>
              </controlPr>
            </control>
          </mc:Choice>
        </mc:AlternateContent>
        <mc:AlternateContent xmlns:mc="http://schemas.openxmlformats.org/markup-compatibility/2006">
          <mc:Choice Requires="x14">
            <control shapeId="9371" r:id="rId25" name="Check Box 155">
              <controlPr locked="0" defaultSize="0" autoFill="0" autoLine="0" autoPict="0">
                <anchor moveWithCells="1">
                  <from>
                    <xdr:col>2</xdr:col>
                    <xdr:colOff>0</xdr:colOff>
                    <xdr:row>39</xdr:row>
                    <xdr:rowOff>47625</xdr:rowOff>
                  </from>
                  <to>
                    <xdr:col>2</xdr:col>
                    <xdr:colOff>304800</xdr:colOff>
                    <xdr:row>39</xdr:row>
                    <xdr:rowOff>257175</xdr:rowOff>
                  </to>
                </anchor>
              </controlPr>
            </control>
          </mc:Choice>
        </mc:AlternateContent>
        <mc:AlternateContent xmlns:mc="http://schemas.openxmlformats.org/markup-compatibility/2006">
          <mc:Choice Requires="x14">
            <control shapeId="9373" r:id="rId26" name="Check Box 157">
              <controlPr locked="0" defaultSize="0" autoFill="0" autoLine="0" autoPict="0">
                <anchor moveWithCells="1">
                  <from>
                    <xdr:col>2</xdr:col>
                    <xdr:colOff>0</xdr:colOff>
                    <xdr:row>18</xdr:row>
                    <xdr:rowOff>285750</xdr:rowOff>
                  </from>
                  <to>
                    <xdr:col>2</xdr:col>
                    <xdr:colOff>295275</xdr:colOff>
                    <xdr:row>19</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3">
    <pageSetUpPr fitToPage="1"/>
  </sheetPr>
  <dimension ref="B1:K58"/>
  <sheetViews>
    <sheetView rightToLeft="1" topLeftCell="A34" zoomScale="90" zoomScaleNormal="90" workbookViewId="0">
      <selection activeCell="C11" sqref="C11"/>
    </sheetView>
  </sheetViews>
  <sheetFormatPr defaultRowHeight="14.25" x14ac:dyDescent="0.2"/>
  <cols>
    <col min="1" max="1" width="2.25" customWidth="1"/>
    <col min="2" max="2" width="7.875" customWidth="1"/>
    <col min="3" max="3" width="15.625" customWidth="1"/>
    <col min="4" max="4" width="7.5" customWidth="1"/>
    <col min="7" max="7" width="16.75" customWidth="1"/>
    <col min="8" max="8" width="13.375" customWidth="1"/>
    <col min="9" max="9" width="8.125" customWidth="1"/>
    <col min="10" max="10" width="7.25" customWidth="1"/>
  </cols>
  <sheetData>
    <row r="1" spans="2:11" ht="15" thickBot="1" x14ac:dyDescent="0.25"/>
    <row r="2" spans="2:11" x14ac:dyDescent="0.2">
      <c r="B2" s="10"/>
      <c r="C2" s="11"/>
      <c r="D2" s="11"/>
      <c r="E2" s="11"/>
      <c r="F2" s="11"/>
      <c r="G2" s="11"/>
      <c r="H2" s="11"/>
      <c r="I2" s="11"/>
      <c r="J2" s="11"/>
      <c r="K2" s="12"/>
    </row>
    <row r="3" spans="2:11" x14ac:dyDescent="0.2">
      <c r="B3" s="13"/>
      <c r="K3" s="14"/>
    </row>
    <row r="4" spans="2:11" x14ac:dyDescent="0.2">
      <c r="B4" s="13"/>
      <c r="K4" s="14"/>
    </row>
    <row r="5" spans="2:11" x14ac:dyDescent="0.2">
      <c r="B5" s="13"/>
      <c r="K5" s="14"/>
    </row>
    <row r="6" spans="2:11" x14ac:dyDescent="0.2">
      <c r="B6" s="13"/>
      <c r="K6" s="14"/>
    </row>
    <row r="7" spans="2:11" x14ac:dyDescent="0.2">
      <c r="B7" s="13"/>
      <c r="K7" s="14"/>
    </row>
    <row r="8" spans="2:11" ht="16.5" thickBot="1" x14ac:dyDescent="0.25">
      <c r="B8" s="20"/>
      <c r="C8" s="21"/>
      <c r="D8" s="22"/>
      <c r="E8" s="22"/>
      <c r="F8" s="22"/>
      <c r="G8" s="21"/>
      <c r="H8" s="23" t="s">
        <v>1587</v>
      </c>
      <c r="I8" s="410" t="s">
        <v>1070</v>
      </c>
      <c r="J8" s="410"/>
      <c r="K8" s="24"/>
    </row>
    <row r="9" spans="2:11" ht="15" x14ac:dyDescent="0.2">
      <c r="B9" s="20"/>
      <c r="C9" s="21"/>
      <c r="D9" s="22"/>
      <c r="E9" s="22"/>
      <c r="F9" s="22"/>
      <c r="G9" s="21"/>
      <c r="H9" s="22"/>
      <c r="I9" s="22"/>
      <c r="J9" s="22"/>
      <c r="K9" s="25"/>
    </row>
    <row r="10" spans="2:11" ht="20.25" x14ac:dyDescent="0.2">
      <c r="B10" s="20"/>
      <c r="C10" s="382" t="s">
        <v>1621</v>
      </c>
      <c r="D10" s="382"/>
      <c r="E10" s="382"/>
      <c r="F10" s="382"/>
      <c r="G10" s="382"/>
      <c r="H10" s="382"/>
      <c r="I10" s="382"/>
      <c r="J10" s="382"/>
      <c r="K10" s="25"/>
    </row>
    <row r="11" spans="2:11" ht="15.75" x14ac:dyDescent="0.2">
      <c r="B11" s="20"/>
      <c r="C11" s="26"/>
      <c r="D11" s="22"/>
      <c r="E11" s="22"/>
      <c r="F11" s="22"/>
      <c r="G11" s="21"/>
      <c r="H11" s="22"/>
      <c r="I11" s="22"/>
      <c r="J11" s="22"/>
      <c r="K11" s="25"/>
    </row>
    <row r="12" spans="2:11" ht="19.5" thickBot="1" x14ac:dyDescent="0.25">
      <c r="B12" s="27"/>
      <c r="C12" s="28" t="s">
        <v>1081</v>
      </c>
      <c r="D12" s="29"/>
      <c r="E12" s="29"/>
      <c r="F12" s="29"/>
      <c r="G12" s="29"/>
      <c r="H12" s="29"/>
      <c r="I12" s="29"/>
      <c r="J12" s="29"/>
      <c r="K12" s="30"/>
    </row>
    <row r="13" spans="2:11" ht="32.25" thickBot="1" x14ac:dyDescent="0.25">
      <c r="B13" s="27"/>
      <c r="C13" s="3" t="s">
        <v>1082</v>
      </c>
      <c r="D13" s="406"/>
      <c r="E13" s="404"/>
      <c r="F13" s="404"/>
      <c r="G13" s="405"/>
      <c r="H13" s="31" t="s">
        <v>1083</v>
      </c>
      <c r="I13" s="406"/>
      <c r="J13" s="405"/>
      <c r="K13" s="30"/>
    </row>
    <row r="14" spans="2:11" ht="19.5" thickBot="1" x14ac:dyDescent="0.25">
      <c r="B14" s="27"/>
      <c r="C14" s="32"/>
      <c r="D14" s="29"/>
      <c r="E14" s="29"/>
      <c r="F14" s="29"/>
      <c r="G14" s="33"/>
      <c r="H14" s="33"/>
      <c r="I14" s="33"/>
      <c r="J14" s="33"/>
      <c r="K14" s="30"/>
    </row>
    <row r="15" spans="2:11" ht="23.25" customHeight="1" thickBot="1" x14ac:dyDescent="0.25">
      <c r="B15" s="27"/>
      <c r="C15" s="34" t="s">
        <v>1084</v>
      </c>
      <c r="D15" s="404"/>
      <c r="E15" s="405"/>
      <c r="F15" s="34" t="s">
        <v>1085</v>
      </c>
      <c r="G15" s="146"/>
      <c r="H15" s="35" t="s">
        <v>1086</v>
      </c>
      <c r="I15" s="406"/>
      <c r="J15" s="405"/>
      <c r="K15" s="30"/>
    </row>
    <row r="16" spans="2:11" ht="16.5" thickBot="1" x14ac:dyDescent="0.25">
      <c r="B16" s="27"/>
      <c r="C16" s="36"/>
      <c r="D16" s="33"/>
      <c r="E16" s="33"/>
      <c r="F16" s="33"/>
      <c r="G16" s="33"/>
      <c r="H16" s="33"/>
      <c r="I16" s="33"/>
      <c r="J16" s="33"/>
      <c r="K16" s="30"/>
    </row>
    <row r="17" spans="2:11" ht="32.25" thickBot="1" x14ac:dyDescent="0.25">
      <c r="B17" s="27"/>
      <c r="C17" s="34" t="s">
        <v>1087</v>
      </c>
      <c r="D17" s="404"/>
      <c r="E17" s="405"/>
      <c r="F17" s="3" t="s">
        <v>1088</v>
      </c>
      <c r="G17" s="37"/>
      <c r="H17" s="34" t="s">
        <v>1089</v>
      </c>
      <c r="I17" s="406"/>
      <c r="J17" s="405"/>
      <c r="K17" s="30"/>
    </row>
    <row r="18" spans="2:11" ht="15.75" x14ac:dyDescent="0.2">
      <c r="B18" s="27"/>
      <c r="C18" s="38"/>
      <c r="D18" s="145"/>
      <c r="E18" s="145"/>
      <c r="F18" s="38"/>
      <c r="G18" s="39"/>
      <c r="H18" s="38"/>
      <c r="I18" s="145"/>
      <c r="J18" s="145"/>
      <c r="K18" s="30"/>
    </row>
    <row r="19" spans="2:11" ht="19.5" thickBot="1" x14ac:dyDescent="0.25">
      <c r="B19" s="27"/>
      <c r="C19" s="32" t="s">
        <v>1090</v>
      </c>
      <c r="D19" s="29"/>
      <c r="E19" s="29"/>
      <c r="F19" s="29"/>
      <c r="G19" s="33"/>
      <c r="H19" s="33"/>
      <c r="I19" s="33"/>
      <c r="J19" s="33"/>
      <c r="K19" s="30"/>
    </row>
    <row r="20" spans="2:11" ht="16.5" thickBot="1" x14ac:dyDescent="0.25">
      <c r="B20" s="27"/>
      <c r="C20" s="3" t="s">
        <v>1091</v>
      </c>
      <c r="D20" s="407"/>
      <c r="E20" s="408"/>
      <c r="F20" s="408"/>
      <c r="G20" s="408"/>
      <c r="H20" s="409"/>
      <c r="I20" s="40"/>
      <c r="J20" s="40"/>
      <c r="K20" s="30"/>
    </row>
    <row r="21" spans="2:11" ht="16.5" thickBot="1" x14ac:dyDescent="0.25">
      <c r="B21" s="27"/>
      <c r="C21" s="3" t="s">
        <v>1092</v>
      </c>
      <c r="D21" s="411"/>
      <c r="E21" s="411"/>
      <c r="F21" s="411"/>
      <c r="G21" s="411"/>
      <c r="H21" s="412"/>
      <c r="I21" s="40"/>
      <c r="J21" s="40"/>
      <c r="K21" s="30"/>
    </row>
    <row r="22" spans="2:11" ht="39" thickBot="1" x14ac:dyDescent="0.25">
      <c r="B22" s="27"/>
      <c r="C22" s="41" t="s">
        <v>1071</v>
      </c>
      <c r="D22" s="407"/>
      <c r="E22" s="408"/>
      <c r="F22" s="408"/>
      <c r="G22" s="408"/>
      <c r="H22" s="409"/>
      <c r="I22" s="40"/>
      <c r="J22" s="40"/>
      <c r="K22" s="30"/>
    </row>
    <row r="23" spans="2:11" ht="16.5" thickBot="1" x14ac:dyDescent="0.25">
      <c r="B23" s="27"/>
      <c r="C23" s="3" t="s">
        <v>1072</v>
      </c>
      <c r="D23" s="408"/>
      <c r="E23" s="408"/>
      <c r="F23" s="408"/>
      <c r="G23" s="408"/>
      <c r="H23" s="409"/>
      <c r="I23" s="40"/>
      <c r="J23" s="40"/>
      <c r="K23" s="30"/>
    </row>
    <row r="24" spans="2:11" ht="15.75" x14ac:dyDescent="0.2">
      <c r="B24" s="27"/>
      <c r="C24" s="42"/>
      <c r="D24" s="29"/>
      <c r="E24" s="29"/>
      <c r="F24" s="29"/>
      <c r="G24" s="29"/>
      <c r="H24" s="29"/>
      <c r="I24" s="29"/>
      <c r="J24" s="29"/>
      <c r="K24" s="30"/>
    </row>
    <row r="25" spans="2:11" ht="15.75" x14ac:dyDescent="0.2">
      <c r="B25" s="43"/>
      <c r="C25" s="44" t="s">
        <v>1093</v>
      </c>
      <c r="D25" s="45"/>
      <c r="E25" s="45"/>
      <c r="F25" s="45"/>
      <c r="G25" s="45"/>
      <c r="H25" s="45"/>
      <c r="I25" s="45"/>
      <c r="J25" s="45"/>
      <c r="K25" s="46"/>
    </row>
    <row r="26" spans="2:11" ht="15.75" x14ac:dyDescent="0.2">
      <c r="B26" s="413" t="s">
        <v>1094</v>
      </c>
      <c r="C26" s="414"/>
      <c r="D26" s="414"/>
      <c r="E26" s="414"/>
      <c r="F26" s="414"/>
      <c r="G26" s="414"/>
      <c r="H26" s="414"/>
      <c r="I26" s="414"/>
      <c r="J26" s="414"/>
      <c r="K26" s="415"/>
    </row>
    <row r="27" spans="2:11" ht="20.25" x14ac:dyDescent="0.2">
      <c r="B27" s="27"/>
      <c r="C27" s="47" t="s">
        <v>1095</v>
      </c>
      <c r="D27" s="29"/>
      <c r="E27" s="29"/>
      <c r="F27" s="29"/>
      <c r="G27" s="33"/>
      <c r="H27" s="33"/>
      <c r="I27" s="33"/>
      <c r="J27" s="33"/>
      <c r="K27" s="30"/>
    </row>
    <row r="28" spans="2:11" ht="18.75" x14ac:dyDescent="0.2">
      <c r="B28" s="27"/>
      <c r="C28" s="32"/>
      <c r="D28" s="29"/>
      <c r="E28" s="29"/>
      <c r="F28" s="29"/>
      <c r="G28" s="33"/>
      <c r="H28" s="33"/>
      <c r="I28" s="33"/>
      <c r="J28" s="33"/>
      <c r="K28" s="30"/>
    </row>
    <row r="29" spans="2:11" ht="15.75" x14ac:dyDescent="0.2">
      <c r="B29" s="27"/>
      <c r="C29" s="49" t="s">
        <v>1096</v>
      </c>
      <c r="D29" s="416" t="s">
        <v>1096</v>
      </c>
      <c r="E29" s="416"/>
      <c r="F29" s="416"/>
      <c r="G29" s="416" t="s">
        <v>1096</v>
      </c>
      <c r="H29" s="416"/>
      <c r="I29" s="416" t="s">
        <v>1096</v>
      </c>
      <c r="J29" s="416"/>
      <c r="K29" s="30"/>
    </row>
    <row r="30" spans="2:11" ht="15.75" x14ac:dyDescent="0.2">
      <c r="B30" s="50"/>
      <c r="C30" s="143" t="s">
        <v>1074</v>
      </c>
      <c r="D30" s="417" t="s">
        <v>1097</v>
      </c>
      <c r="E30" s="417"/>
      <c r="F30" s="417"/>
      <c r="G30" s="417" t="s">
        <v>1098</v>
      </c>
      <c r="H30" s="417"/>
      <c r="I30" s="417" t="s">
        <v>1099</v>
      </c>
      <c r="J30" s="417"/>
      <c r="K30" s="51"/>
    </row>
    <row r="31" spans="2:11" ht="15.75" x14ac:dyDescent="0.2">
      <c r="B31" s="50"/>
      <c r="C31" s="143"/>
      <c r="D31" s="143"/>
      <c r="E31" s="143"/>
      <c r="F31" s="143"/>
      <c r="G31" s="143"/>
      <c r="H31" s="143"/>
      <c r="I31" s="143"/>
      <c r="J31" s="143"/>
      <c r="K31" s="51"/>
    </row>
    <row r="32" spans="2:11" ht="15.75" x14ac:dyDescent="0.2">
      <c r="B32" s="27"/>
      <c r="D32" s="29"/>
      <c r="E32" s="29"/>
      <c r="F32" s="29"/>
      <c r="G32" s="29"/>
      <c r="H32" s="29"/>
      <c r="I32" s="29"/>
      <c r="J32" s="29"/>
      <c r="K32" s="30"/>
    </row>
    <row r="33" spans="2:11" ht="15.75" x14ac:dyDescent="0.2">
      <c r="B33" s="27"/>
      <c r="C33" s="49" t="s">
        <v>1096</v>
      </c>
      <c r="D33" s="416" t="s">
        <v>1096</v>
      </c>
      <c r="E33" s="416"/>
      <c r="F33" s="416"/>
      <c r="G33" s="416" t="s">
        <v>1096</v>
      </c>
      <c r="H33" s="416"/>
      <c r="I33" s="416" t="s">
        <v>1096</v>
      </c>
      <c r="J33" s="416"/>
      <c r="K33" s="30"/>
    </row>
    <row r="34" spans="2:11" ht="15.75" x14ac:dyDescent="0.2">
      <c r="B34" s="50"/>
      <c r="C34" s="143" t="s">
        <v>1074</v>
      </c>
      <c r="D34" s="417" t="s">
        <v>1097</v>
      </c>
      <c r="E34" s="417"/>
      <c r="F34" s="417"/>
      <c r="G34" s="417" t="s">
        <v>1098</v>
      </c>
      <c r="H34" s="417"/>
      <c r="I34" s="417" t="s">
        <v>1099</v>
      </c>
      <c r="J34" s="417"/>
      <c r="K34" s="51"/>
    </row>
    <row r="35" spans="2:11" ht="15.75" x14ac:dyDescent="0.2">
      <c r="B35" s="50"/>
      <c r="C35" s="143"/>
      <c r="D35" s="143"/>
      <c r="E35" s="143"/>
      <c r="F35" s="143"/>
      <c r="G35" s="143"/>
      <c r="H35" s="143"/>
      <c r="I35" s="143"/>
      <c r="J35" s="143"/>
      <c r="K35" s="51"/>
    </row>
    <row r="36" spans="2:11" ht="15.75" x14ac:dyDescent="0.2">
      <c r="B36" s="27"/>
      <c r="C36" s="48"/>
      <c r="D36" s="29"/>
      <c r="E36" s="29"/>
      <c r="F36" s="29"/>
      <c r="G36" s="29"/>
      <c r="H36" s="29"/>
      <c r="I36" s="29"/>
      <c r="J36" s="29"/>
      <c r="K36" s="30"/>
    </row>
    <row r="37" spans="2:11" ht="15.75" x14ac:dyDescent="0.2">
      <c r="B37" s="27"/>
      <c r="C37" s="49" t="s">
        <v>1096</v>
      </c>
      <c r="D37" s="416" t="s">
        <v>1096</v>
      </c>
      <c r="E37" s="416"/>
      <c r="F37" s="416"/>
      <c r="G37" s="416" t="s">
        <v>1096</v>
      </c>
      <c r="H37" s="416"/>
      <c r="I37" s="416" t="s">
        <v>1096</v>
      </c>
      <c r="J37" s="416"/>
      <c r="K37" s="30"/>
    </row>
    <row r="38" spans="2:11" ht="15.75" x14ac:dyDescent="0.2">
      <c r="B38" s="50"/>
      <c r="C38" s="143" t="s">
        <v>1074</v>
      </c>
      <c r="D38" s="417" t="s">
        <v>1097</v>
      </c>
      <c r="E38" s="417"/>
      <c r="F38" s="417"/>
      <c r="G38" s="417" t="s">
        <v>1098</v>
      </c>
      <c r="H38" s="417"/>
      <c r="I38" s="417" t="s">
        <v>1099</v>
      </c>
      <c r="J38" s="417"/>
      <c r="K38" s="51"/>
    </row>
    <row r="39" spans="2:11" ht="15.75" x14ac:dyDescent="0.2">
      <c r="B39" s="27"/>
      <c r="C39" s="42"/>
      <c r="D39" s="29"/>
      <c r="E39" s="29"/>
      <c r="F39" s="29"/>
      <c r="G39" s="29"/>
      <c r="H39" s="29"/>
      <c r="I39" s="29"/>
      <c r="J39" s="29"/>
      <c r="K39" s="30"/>
    </row>
    <row r="40" spans="2:11" ht="15.75" x14ac:dyDescent="0.2">
      <c r="B40" s="27"/>
      <c r="C40" s="48"/>
      <c r="D40" s="29"/>
      <c r="E40" s="29"/>
      <c r="F40" s="29"/>
      <c r="G40" s="29"/>
      <c r="H40" s="29"/>
      <c r="I40" s="29"/>
      <c r="J40" s="29"/>
      <c r="K40" s="30"/>
    </row>
    <row r="41" spans="2:11" ht="15.75" x14ac:dyDescent="0.2">
      <c r="B41" s="27"/>
      <c r="C41" s="418" t="s">
        <v>1100</v>
      </c>
      <c r="D41" s="418"/>
      <c r="E41" s="48"/>
      <c r="F41" s="48"/>
      <c r="G41" s="29"/>
      <c r="H41" s="29"/>
      <c r="I41" s="29"/>
      <c r="J41" s="29"/>
      <c r="K41" s="30"/>
    </row>
    <row r="42" spans="2:11" ht="15.75" x14ac:dyDescent="0.2">
      <c r="B42" s="27"/>
      <c r="C42" s="419" t="s">
        <v>1101</v>
      </c>
      <c r="D42" s="419"/>
      <c r="E42" s="42"/>
      <c r="F42" s="42"/>
      <c r="G42" s="29"/>
      <c r="H42" s="29"/>
      <c r="I42" s="29"/>
      <c r="J42" s="29"/>
      <c r="K42" s="30"/>
    </row>
    <row r="43" spans="2:11" ht="15.75" x14ac:dyDescent="0.2">
      <c r="B43" s="27"/>
      <c r="C43" s="144"/>
      <c r="D43" s="144"/>
      <c r="E43" s="144"/>
      <c r="F43" s="144"/>
      <c r="G43" s="29"/>
      <c r="H43" s="29"/>
      <c r="I43" s="29"/>
      <c r="J43" s="29"/>
      <c r="K43" s="30"/>
    </row>
    <row r="44" spans="2:11" ht="15.75" x14ac:dyDescent="0.2">
      <c r="B44" s="413" t="s">
        <v>1094</v>
      </c>
      <c r="C44" s="414"/>
      <c r="D44" s="414"/>
      <c r="E44" s="414"/>
      <c r="F44" s="414"/>
      <c r="G44" s="414"/>
      <c r="H44" s="414"/>
      <c r="I44" s="414"/>
      <c r="J44" s="414"/>
      <c r="K44" s="415"/>
    </row>
    <row r="45" spans="2:11" ht="20.25" x14ac:dyDescent="0.2">
      <c r="B45" s="27"/>
      <c r="C45" s="47" t="s">
        <v>1102</v>
      </c>
      <c r="D45" s="29"/>
      <c r="E45" s="29"/>
      <c r="F45" s="29"/>
      <c r="G45" s="33"/>
      <c r="H45" s="33"/>
      <c r="I45" s="33"/>
      <c r="J45" s="33"/>
      <c r="K45" s="30"/>
    </row>
    <row r="46" spans="2:11" ht="15.75" x14ac:dyDescent="0.2">
      <c r="B46" s="27"/>
      <c r="C46" s="48"/>
      <c r="D46" s="29"/>
      <c r="E46" s="29"/>
      <c r="F46" s="29"/>
      <c r="G46" s="29"/>
      <c r="H46" s="29"/>
      <c r="I46" s="29"/>
      <c r="J46" s="29"/>
      <c r="K46" s="30"/>
    </row>
    <row r="47" spans="2:11" ht="15.75" x14ac:dyDescent="0.2">
      <c r="B47" s="27"/>
      <c r="C47" s="421" t="s">
        <v>1103</v>
      </c>
      <c r="D47" s="421"/>
      <c r="E47" s="421"/>
      <c r="F47" s="421"/>
      <c r="G47" s="421"/>
      <c r="H47" s="422" t="s">
        <v>1104</v>
      </c>
      <c r="I47" s="422"/>
      <c r="K47" s="30"/>
    </row>
    <row r="48" spans="2:11" ht="15.75" x14ac:dyDescent="0.2">
      <c r="B48" s="27"/>
      <c r="C48" s="421" t="s">
        <v>1105</v>
      </c>
      <c r="D48" s="421"/>
      <c r="E48" s="421"/>
      <c r="F48" s="421"/>
      <c r="G48" s="421"/>
      <c r="K48" s="30"/>
    </row>
    <row r="49" spans="2:11" ht="15.75" x14ac:dyDescent="0.2">
      <c r="B49" s="27"/>
      <c r="C49" s="48"/>
      <c r="D49" s="29"/>
      <c r="E49" s="29"/>
      <c r="F49" s="29"/>
      <c r="G49" s="29"/>
      <c r="H49" s="29"/>
      <c r="I49" s="29"/>
      <c r="J49" s="29"/>
      <c r="K49" s="30"/>
    </row>
    <row r="50" spans="2:11" ht="15.75" x14ac:dyDescent="0.2">
      <c r="B50" s="27"/>
      <c r="C50" s="42" t="s">
        <v>1106</v>
      </c>
      <c r="D50" s="29"/>
      <c r="E50" s="29"/>
      <c r="F50" s="29"/>
      <c r="G50" s="29"/>
      <c r="H50" s="29"/>
      <c r="I50" s="29"/>
      <c r="J50" s="29"/>
      <c r="K50" s="30"/>
    </row>
    <row r="51" spans="2:11" ht="15.75" x14ac:dyDescent="0.2">
      <c r="B51" s="27"/>
      <c r="C51" s="48"/>
      <c r="D51" s="29"/>
      <c r="E51" s="29"/>
      <c r="F51" s="29"/>
      <c r="G51" s="29"/>
      <c r="H51" s="29"/>
      <c r="I51" s="29"/>
      <c r="J51" s="29"/>
      <c r="K51" s="30"/>
    </row>
    <row r="52" spans="2:11" ht="15.75" x14ac:dyDescent="0.2">
      <c r="B52" s="27"/>
      <c r="C52" s="418" t="s">
        <v>1107</v>
      </c>
      <c r="D52" s="418"/>
      <c r="E52" s="418"/>
      <c r="F52" s="418"/>
      <c r="G52" s="418" t="s">
        <v>1107</v>
      </c>
      <c r="H52" s="418"/>
      <c r="I52" s="418"/>
      <c r="J52" s="418"/>
      <c r="K52" s="30"/>
    </row>
    <row r="53" spans="2:11" ht="15.75" x14ac:dyDescent="0.2">
      <c r="B53" s="27"/>
      <c r="C53" s="419" t="s">
        <v>1069</v>
      </c>
      <c r="D53" s="419"/>
      <c r="E53" s="419"/>
      <c r="F53" s="419"/>
      <c r="G53" s="420" t="s">
        <v>1108</v>
      </c>
      <c r="H53" s="420"/>
      <c r="I53" s="420"/>
      <c r="J53" s="420"/>
      <c r="K53" s="30"/>
    </row>
    <row r="54" spans="2:11" ht="15.75" x14ac:dyDescent="0.2">
      <c r="B54" s="27"/>
      <c r="C54" s="42"/>
      <c r="D54" s="29"/>
      <c r="E54" s="29"/>
      <c r="F54" s="29"/>
      <c r="G54" s="29"/>
      <c r="H54" s="29"/>
      <c r="I54" s="29"/>
      <c r="J54" s="29"/>
      <c r="K54" s="30"/>
    </row>
    <row r="55" spans="2:11" ht="18.75" x14ac:dyDescent="0.2">
      <c r="B55" s="27"/>
      <c r="C55" s="32" t="s">
        <v>1109</v>
      </c>
      <c r="D55" s="29"/>
      <c r="E55" s="29"/>
      <c r="F55" s="29"/>
      <c r="G55" s="33"/>
      <c r="H55" s="33"/>
      <c r="I55" s="33"/>
      <c r="J55" s="33"/>
      <c r="K55" s="30"/>
    </row>
    <row r="56" spans="2:11" ht="15.75" x14ac:dyDescent="0.2">
      <c r="B56" s="27"/>
      <c r="C56" s="36" t="s">
        <v>1110</v>
      </c>
      <c r="D56" s="29"/>
      <c r="E56" s="29"/>
      <c r="F56" s="29"/>
      <c r="G56" s="29"/>
      <c r="H56" s="29"/>
      <c r="I56" s="29"/>
      <c r="J56" s="29"/>
      <c r="K56" s="30"/>
    </row>
    <row r="57" spans="2:11" ht="15.75" x14ac:dyDescent="0.2">
      <c r="B57" s="20"/>
      <c r="C57" s="36" t="s">
        <v>1111</v>
      </c>
      <c r="D57" s="22"/>
      <c r="E57" s="22"/>
      <c r="F57" s="22"/>
      <c r="G57" s="21"/>
      <c r="H57" s="22"/>
      <c r="I57" s="22"/>
      <c r="J57" s="22"/>
      <c r="K57" s="25"/>
    </row>
    <row r="58" spans="2:11" ht="15" thickBot="1" x14ac:dyDescent="0.25">
      <c r="B58" s="16"/>
      <c r="C58" s="17"/>
      <c r="D58" s="17"/>
      <c r="E58" s="17"/>
      <c r="F58" s="17"/>
      <c r="G58" s="17"/>
      <c r="H58" s="17"/>
      <c r="I58" s="17"/>
      <c r="J58" s="17"/>
      <c r="K58" s="18"/>
    </row>
  </sheetData>
  <sheetProtection algorithmName="SHA-512" hashValue="kvO2Fk5kyqqVTk3sc3dcxf2hMiN3FBi17kelxvnoO3lNY2WfwY5G4yFcyHhM7LYZQ1CbDyArmv/ytFjpsE4PQA==" saltValue="+7AsZv1AfH65nlo37hW3/w==" spinCount="100000" sheet="1" objects="1" scenarios="1"/>
  <protectedRanges>
    <protectedRange sqref="I13 D13 D15 G15 I15 I17 G17 D17 C36:J37 C40:D41 C52 G52 C47 D20:I23 I8 C33 C29:J29 D32:J33" name="Appendix_2_range"/>
  </protectedRanges>
  <mergeCells count="41">
    <mergeCell ref="G38:H38"/>
    <mergeCell ref="I38:J38"/>
    <mergeCell ref="C52:F52"/>
    <mergeCell ref="G52:J52"/>
    <mergeCell ref="C53:F53"/>
    <mergeCell ref="G53:J53"/>
    <mergeCell ref="C41:D41"/>
    <mergeCell ref="C42:D42"/>
    <mergeCell ref="B44:K44"/>
    <mergeCell ref="C47:G47"/>
    <mergeCell ref="H47:I47"/>
    <mergeCell ref="C48:G48"/>
    <mergeCell ref="D38:F38"/>
    <mergeCell ref="D34:F34"/>
    <mergeCell ref="G34:H34"/>
    <mergeCell ref="I34:J34"/>
    <mergeCell ref="D37:F37"/>
    <mergeCell ref="G37:H37"/>
    <mergeCell ref="I37:J37"/>
    <mergeCell ref="D30:F30"/>
    <mergeCell ref="G30:H30"/>
    <mergeCell ref="I30:J30"/>
    <mergeCell ref="D33:F33"/>
    <mergeCell ref="G33:H33"/>
    <mergeCell ref="I33:J33"/>
    <mergeCell ref="D21:H21"/>
    <mergeCell ref="D22:H22"/>
    <mergeCell ref="B26:K26"/>
    <mergeCell ref="D29:F29"/>
    <mergeCell ref="G29:H29"/>
    <mergeCell ref="I29:J29"/>
    <mergeCell ref="D23:H23"/>
    <mergeCell ref="D17:E17"/>
    <mergeCell ref="I17:J17"/>
    <mergeCell ref="D20:H20"/>
    <mergeCell ref="I8:J8"/>
    <mergeCell ref="C10:J10"/>
    <mergeCell ref="D13:G13"/>
    <mergeCell ref="I13:J13"/>
    <mergeCell ref="D15:E15"/>
    <mergeCell ref="I15:J15"/>
  </mergeCells>
  <dataValidations count="1">
    <dataValidation allowBlank="1" showInputMessage="1" showErrorMessage="1" sqref="I20:J23" xr:uid="{00000000-0002-0000-0200-000000000000}"/>
  </dataValidations>
  <pageMargins left="0.31496062992125984" right="0.31496062992125984" top="0.55118110236220474" bottom="0.55118110236220474" header="0.31496062992125984" footer="0.31496062992125984"/>
  <pageSetup paperSize="9" scale="79"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BC7C-190C-444B-9F1A-E5474CFBF495}">
  <sheetPr>
    <pageSetUpPr fitToPage="1"/>
  </sheetPr>
  <dimension ref="A1:U110"/>
  <sheetViews>
    <sheetView rightToLeft="1" view="pageBreakPreview" topLeftCell="A88" zoomScale="60" zoomScaleNormal="60" workbookViewId="0">
      <selection activeCell="B102" sqref="B102:I102"/>
    </sheetView>
  </sheetViews>
  <sheetFormatPr defaultColWidth="9" defaultRowHeight="14.25" x14ac:dyDescent="0.2"/>
  <cols>
    <col min="1" max="1" width="2.125" style="80" customWidth="1"/>
    <col min="2" max="2" width="38.5" style="80" customWidth="1"/>
    <col min="3" max="3" width="30.125" style="80" customWidth="1"/>
    <col min="4" max="4" width="29.75" style="80" customWidth="1"/>
    <col min="5" max="5" width="23" style="80" customWidth="1"/>
    <col min="6" max="6" width="26.5" style="80" customWidth="1"/>
    <col min="7" max="7" width="38.625" style="80" customWidth="1"/>
    <col min="8" max="9" width="28.75" style="80" customWidth="1"/>
    <col min="10" max="10" width="17.25" style="80" customWidth="1"/>
    <col min="11" max="11" width="34.25" style="80" customWidth="1"/>
    <col min="12" max="12" width="11" style="80" customWidth="1"/>
    <col min="13" max="13" width="9" style="80"/>
    <col min="14" max="15" width="9" style="80" customWidth="1"/>
    <col min="16" max="16" width="16.875" style="80" customWidth="1"/>
    <col min="17" max="17" width="25.875" style="80" hidden="1" customWidth="1"/>
    <col min="18" max="18" width="30.125" style="80" bestFit="1" customWidth="1"/>
    <col min="19" max="21" width="9" style="80" customWidth="1"/>
    <col min="22" max="16384" width="9" style="80"/>
  </cols>
  <sheetData>
    <row r="1" spans="2:21" ht="11.25" customHeight="1" thickBot="1" x14ac:dyDescent="0.25"/>
    <row r="2" spans="2:21" x14ac:dyDescent="0.2">
      <c r="B2" s="87"/>
      <c r="C2" s="88"/>
      <c r="D2" s="88"/>
      <c r="E2" s="88"/>
      <c r="F2" s="88"/>
      <c r="G2" s="88"/>
      <c r="H2" s="88"/>
      <c r="I2" s="88"/>
      <c r="J2" s="88"/>
      <c r="K2" s="88"/>
      <c r="L2" s="89"/>
    </row>
    <row r="3" spans="2:21" x14ac:dyDescent="0.2">
      <c r="B3" s="90"/>
      <c r="L3" s="81"/>
    </row>
    <row r="4" spans="2:21" x14ac:dyDescent="0.2">
      <c r="B4" s="90"/>
      <c r="L4" s="81"/>
    </row>
    <row r="5" spans="2:21" x14ac:dyDescent="0.2">
      <c r="B5" s="90"/>
      <c r="L5" s="81"/>
    </row>
    <row r="6" spans="2:21" x14ac:dyDescent="0.2">
      <c r="B6" s="90"/>
      <c r="L6" s="81"/>
    </row>
    <row r="7" spans="2:21" x14ac:dyDescent="0.2">
      <c r="B7" s="90"/>
      <c r="L7" s="81"/>
    </row>
    <row r="8" spans="2:21" s="278" customFormat="1" ht="16.5" customHeight="1" thickBot="1" x14ac:dyDescent="0.25">
      <c r="B8" s="279"/>
      <c r="C8" s="280"/>
      <c r="D8" s="280"/>
      <c r="E8" s="280"/>
      <c r="F8" s="280"/>
      <c r="I8" s="281" t="s">
        <v>1069</v>
      </c>
      <c r="J8" s="282"/>
      <c r="L8" s="283"/>
      <c r="U8" s="278" t="s">
        <v>40</v>
      </c>
    </row>
    <row r="9" spans="2:21" ht="15" x14ac:dyDescent="0.2">
      <c r="B9" s="83"/>
      <c r="C9" s="53"/>
      <c r="D9" s="53"/>
      <c r="E9" s="53"/>
      <c r="F9" s="53"/>
      <c r="G9" s="53"/>
      <c r="H9" s="53"/>
      <c r="I9" s="53"/>
      <c r="J9" s="53"/>
      <c r="K9" s="53"/>
      <c r="L9" s="64"/>
    </row>
    <row r="10" spans="2:21" s="278" customFormat="1" ht="35.25" customHeight="1" thickBot="1" x14ac:dyDescent="0.25">
      <c r="B10" s="426" t="s">
        <v>1622</v>
      </c>
      <c r="C10" s="427"/>
      <c r="D10" s="427"/>
      <c r="E10" s="427"/>
      <c r="F10" s="427"/>
      <c r="G10" s="427"/>
      <c r="H10" s="427"/>
      <c r="I10" s="427"/>
      <c r="J10" s="427"/>
      <c r="K10" s="427"/>
      <c r="L10" s="428"/>
      <c r="M10" s="277"/>
    </row>
    <row r="11" spans="2:21" ht="61.5" thickBot="1" x14ac:dyDescent="0.25">
      <c r="B11" s="284" t="s">
        <v>1214</v>
      </c>
      <c r="D11" s="284" t="s">
        <v>1112</v>
      </c>
      <c r="F11" s="284" t="s">
        <v>1113</v>
      </c>
      <c r="H11" s="284" t="s">
        <v>1634</v>
      </c>
      <c r="J11" s="284" t="s">
        <v>1635</v>
      </c>
      <c r="L11" s="64"/>
    </row>
    <row r="12" spans="2:21" ht="42.75" customHeight="1" thickBot="1" x14ac:dyDescent="0.25">
      <c r="B12" s="285"/>
      <c r="C12" s="68" t="s">
        <v>1114</v>
      </c>
      <c r="D12" s="84"/>
      <c r="E12" s="68" t="s">
        <v>1114</v>
      </c>
      <c r="F12" s="285"/>
      <c r="G12" s="68" t="s">
        <v>1114</v>
      </c>
      <c r="H12" s="285"/>
      <c r="I12" s="68" t="s">
        <v>1114</v>
      </c>
      <c r="J12" s="285"/>
      <c r="K12" s="68" t="s">
        <v>1114</v>
      </c>
      <c r="L12" s="97"/>
    </row>
    <row r="13" spans="2:21" ht="41.25" thickBot="1" x14ac:dyDescent="0.25">
      <c r="B13" s="284" t="s">
        <v>1115</v>
      </c>
      <c r="D13" s="284" t="s">
        <v>1116</v>
      </c>
      <c r="F13" s="163"/>
      <c r="H13" s="284" t="s">
        <v>1117</v>
      </c>
      <c r="J13" s="284" t="s">
        <v>1118</v>
      </c>
      <c r="L13" s="64"/>
    </row>
    <row r="14" spans="2:21" ht="42" customHeight="1" thickBot="1" x14ac:dyDescent="0.25">
      <c r="B14" s="286" t="str">
        <f>IFERROR(VLOOKUP(F12,טבלה24[#All],2,0),"")</f>
        <v/>
      </c>
      <c r="C14" s="68" t="s">
        <v>1119</v>
      </c>
      <c r="D14" s="286" t="str">
        <f>IFERROR(VLOOKUP(D12,'נתוני בסיס'!J2:K168,2,0),"")</f>
        <v/>
      </c>
      <c r="E14" s="429" t="s">
        <v>1120</v>
      </c>
      <c r="F14" s="430"/>
      <c r="G14" s="68"/>
      <c r="H14" s="286" t="str">
        <f>IFERROR(VLOOKUP(D12,'נתוני בסיס'!J2:L168,3,0),"")</f>
        <v/>
      </c>
      <c r="I14" s="68" t="s">
        <v>1119</v>
      </c>
      <c r="J14" s="285"/>
      <c r="K14" s="68" t="s">
        <v>1121</v>
      </c>
      <c r="L14" s="97"/>
    </row>
    <row r="15" spans="2:21" ht="24.75" customHeight="1" x14ac:dyDescent="0.2">
      <c r="B15" s="98"/>
      <c r="C15" s="68"/>
      <c r="D15" s="99"/>
      <c r="E15" s="68"/>
      <c r="F15" s="99"/>
      <c r="G15" s="68"/>
      <c r="H15" s="99"/>
      <c r="I15" s="68"/>
      <c r="J15" s="99"/>
      <c r="K15" s="68"/>
      <c r="L15" s="97"/>
    </row>
    <row r="16" spans="2:21" ht="24.75" customHeight="1" thickBot="1" x14ac:dyDescent="0.25">
      <c r="B16" s="287" t="s">
        <v>1655</v>
      </c>
      <c r="C16" s="68"/>
      <c r="D16" s="99"/>
      <c r="E16" s="68"/>
      <c r="F16" s="99"/>
      <c r="G16" s="68"/>
      <c r="H16" s="99"/>
      <c r="I16" s="68"/>
      <c r="J16" s="99"/>
      <c r="K16" s="68"/>
      <c r="L16" s="97"/>
    </row>
    <row r="17" spans="2:17" ht="141.6" customHeight="1" thickBot="1" x14ac:dyDescent="0.25">
      <c r="B17" s="423"/>
      <c r="C17" s="424"/>
      <c r="D17" s="424"/>
      <c r="E17" s="424"/>
      <c r="F17" s="424"/>
      <c r="G17" s="424"/>
      <c r="H17" s="424"/>
      <c r="I17" s="424"/>
      <c r="J17" s="424"/>
      <c r="K17" s="424"/>
      <c r="L17" s="425"/>
    </row>
    <row r="18" spans="2:17" ht="24.75" customHeight="1" x14ac:dyDescent="0.2">
      <c r="B18" s="98"/>
      <c r="C18" s="68"/>
      <c r="D18" s="99"/>
      <c r="E18" s="68"/>
      <c r="F18" s="99"/>
      <c r="G18" s="68"/>
      <c r="H18" s="99"/>
      <c r="I18" s="68"/>
      <c r="J18" s="99"/>
      <c r="K18" s="68"/>
      <c r="L18" s="97"/>
    </row>
    <row r="19" spans="2:17" ht="24.75" customHeight="1" thickBot="1" x14ac:dyDescent="0.25">
      <c r="B19" s="287" t="s">
        <v>1618</v>
      </c>
      <c r="C19" s="68"/>
      <c r="D19" s="99"/>
      <c r="E19" s="68"/>
      <c r="F19" s="99"/>
      <c r="G19" s="68"/>
      <c r="H19" s="99"/>
      <c r="I19" s="68"/>
      <c r="J19" s="99"/>
      <c r="K19" s="68"/>
      <c r="L19" s="97"/>
    </row>
    <row r="20" spans="2:17" ht="164.45" customHeight="1" thickBot="1" x14ac:dyDescent="0.25">
      <c r="B20" s="423"/>
      <c r="C20" s="424"/>
      <c r="D20" s="424"/>
      <c r="E20" s="424"/>
      <c r="F20" s="424"/>
      <c r="G20" s="424"/>
      <c r="H20" s="424"/>
      <c r="I20" s="424"/>
      <c r="J20" s="424"/>
      <c r="K20" s="424"/>
      <c r="L20" s="425"/>
    </row>
    <row r="21" spans="2:17" ht="24.75" customHeight="1" x14ac:dyDescent="0.2">
      <c r="B21" s="98"/>
      <c r="C21" s="68"/>
      <c r="D21" s="99"/>
      <c r="E21" s="68"/>
      <c r="F21" s="99"/>
      <c r="G21" s="68"/>
      <c r="H21" s="99"/>
      <c r="I21" s="68"/>
      <c r="J21" s="99"/>
      <c r="K21" s="68"/>
      <c r="L21" s="97"/>
    </row>
    <row r="22" spans="2:17" ht="24.75" customHeight="1" x14ac:dyDescent="0.2">
      <c r="B22" s="275" t="s">
        <v>1136</v>
      </c>
      <c r="C22" s="53"/>
      <c r="D22" s="53"/>
      <c r="E22" s="53"/>
      <c r="F22" s="53"/>
      <c r="G22" s="276"/>
      <c r="H22" s="53"/>
      <c r="I22" s="53"/>
      <c r="J22" s="53"/>
      <c r="K22" s="53"/>
      <c r="L22" s="97"/>
      <c r="Q22" s="179" t="s">
        <v>1224</v>
      </c>
    </row>
    <row r="23" spans="2:17" ht="24.75" customHeight="1" thickBot="1" x14ac:dyDescent="0.25">
      <c r="B23" s="120" t="s">
        <v>1114</v>
      </c>
      <c r="C23" s="68" t="s">
        <v>1114</v>
      </c>
      <c r="D23" s="102"/>
      <c r="E23" s="102"/>
      <c r="F23" s="102"/>
      <c r="G23" s="173"/>
      <c r="H23" s="68" t="s">
        <v>1121</v>
      </c>
      <c r="I23" s="68" t="s">
        <v>1121</v>
      </c>
      <c r="J23" s="62" t="s">
        <v>1123</v>
      </c>
      <c r="K23" s="173"/>
      <c r="L23" s="97"/>
      <c r="Q23" s="80" t="s">
        <v>1642</v>
      </c>
    </row>
    <row r="24" spans="2:17" ht="114" customHeight="1" thickBot="1" x14ac:dyDescent="0.25">
      <c r="B24" s="271" t="s">
        <v>1627</v>
      </c>
      <c r="C24" s="272" t="s">
        <v>1628</v>
      </c>
      <c r="D24" s="272" t="s">
        <v>1631</v>
      </c>
      <c r="E24" s="272" t="s">
        <v>1137</v>
      </c>
      <c r="F24" s="455" t="s">
        <v>1633</v>
      </c>
      <c r="G24" s="456"/>
      <c r="H24" s="273" t="s">
        <v>1629</v>
      </c>
      <c r="I24" s="272" t="s">
        <v>1144</v>
      </c>
      <c r="J24" s="272" t="s">
        <v>1630</v>
      </c>
      <c r="K24" s="274" t="s">
        <v>1632</v>
      </c>
      <c r="L24" s="97"/>
      <c r="Q24" s="80" t="s">
        <v>1643</v>
      </c>
    </row>
    <row r="25" spans="2:17" ht="77.25" customHeight="1" x14ac:dyDescent="0.2">
      <c r="B25" s="346"/>
      <c r="C25" s="255"/>
      <c r="D25" s="347"/>
      <c r="E25" s="255"/>
      <c r="F25" s="457"/>
      <c r="G25" s="457"/>
      <c r="H25" s="256"/>
      <c r="I25" s="257"/>
      <c r="J25" s="258">
        <f>IFERROR(I25/H25,0)</f>
        <v>0</v>
      </c>
      <c r="K25" s="341"/>
      <c r="L25" s="97"/>
      <c r="Q25" s="80" t="s">
        <v>1644</v>
      </c>
    </row>
    <row r="26" spans="2:17" ht="77.25" customHeight="1" x14ac:dyDescent="0.2">
      <c r="B26" s="348"/>
      <c r="C26" s="260"/>
      <c r="D26" s="349"/>
      <c r="E26" s="260"/>
      <c r="F26" s="458"/>
      <c r="G26" s="458"/>
      <c r="H26" s="261"/>
      <c r="I26" s="262"/>
      <c r="J26" s="263">
        <f t="shared" ref="J26:J45" si="0">IFERROR(I26/H26,0)</f>
        <v>0</v>
      </c>
      <c r="K26" s="342"/>
      <c r="L26" s="97"/>
      <c r="Q26" s="80" t="s">
        <v>1645</v>
      </c>
    </row>
    <row r="27" spans="2:17" ht="77.25" customHeight="1" x14ac:dyDescent="0.2">
      <c r="B27" s="348"/>
      <c r="C27" s="260"/>
      <c r="D27" s="349"/>
      <c r="E27" s="260"/>
      <c r="F27" s="458"/>
      <c r="G27" s="458"/>
      <c r="H27" s="261"/>
      <c r="I27" s="262"/>
      <c r="J27" s="263">
        <f t="shared" si="0"/>
        <v>0</v>
      </c>
      <c r="K27" s="343"/>
      <c r="L27" s="97"/>
      <c r="Q27" s="80" t="s">
        <v>1646</v>
      </c>
    </row>
    <row r="28" spans="2:17" ht="77.25" customHeight="1" x14ac:dyDescent="0.2">
      <c r="B28" s="348"/>
      <c r="C28" s="260"/>
      <c r="D28" s="349"/>
      <c r="E28" s="260"/>
      <c r="F28" s="458"/>
      <c r="G28" s="458"/>
      <c r="H28" s="261"/>
      <c r="I28" s="262"/>
      <c r="J28" s="263">
        <f t="shared" si="0"/>
        <v>0</v>
      </c>
      <c r="K28" s="343"/>
      <c r="L28" s="97"/>
      <c r="Q28" s="340" t="s">
        <v>1647</v>
      </c>
    </row>
    <row r="29" spans="2:17" ht="77.25" customHeight="1" x14ac:dyDescent="0.2">
      <c r="B29" s="348"/>
      <c r="C29" s="260"/>
      <c r="D29" s="349"/>
      <c r="E29" s="260"/>
      <c r="F29" s="458"/>
      <c r="G29" s="458"/>
      <c r="H29" s="261"/>
      <c r="I29" s="262"/>
      <c r="J29" s="263">
        <f t="shared" si="0"/>
        <v>0</v>
      </c>
      <c r="K29" s="343"/>
      <c r="L29" s="97"/>
      <c r="Q29" s="80" t="s">
        <v>1648</v>
      </c>
    </row>
    <row r="30" spans="2:17" ht="77.25" customHeight="1" x14ac:dyDescent="0.2">
      <c r="B30" s="348"/>
      <c r="C30" s="260"/>
      <c r="D30" s="349"/>
      <c r="E30" s="260"/>
      <c r="F30" s="458"/>
      <c r="G30" s="458"/>
      <c r="H30" s="261"/>
      <c r="I30" s="262"/>
      <c r="J30" s="263">
        <f t="shared" si="0"/>
        <v>0</v>
      </c>
      <c r="K30" s="343"/>
      <c r="L30" s="97"/>
      <c r="Q30" s="340" t="s">
        <v>1649</v>
      </c>
    </row>
    <row r="31" spans="2:17" ht="77.25" customHeight="1" x14ac:dyDescent="0.2">
      <c r="B31" s="348"/>
      <c r="C31" s="260"/>
      <c r="D31" s="349"/>
      <c r="E31" s="260"/>
      <c r="F31" s="458"/>
      <c r="G31" s="458"/>
      <c r="H31" s="261"/>
      <c r="I31" s="262"/>
      <c r="J31" s="263">
        <f t="shared" si="0"/>
        <v>0</v>
      </c>
      <c r="K31" s="343"/>
      <c r="L31" s="97"/>
      <c r="Q31" s="80" t="s">
        <v>1650</v>
      </c>
    </row>
    <row r="32" spans="2:17" ht="77.25" customHeight="1" x14ac:dyDescent="0.2">
      <c r="B32" s="348"/>
      <c r="C32" s="260"/>
      <c r="D32" s="349"/>
      <c r="E32" s="260"/>
      <c r="F32" s="458"/>
      <c r="G32" s="458"/>
      <c r="H32" s="261"/>
      <c r="I32" s="262"/>
      <c r="J32" s="263">
        <f t="shared" si="0"/>
        <v>0</v>
      </c>
      <c r="K32" s="343"/>
      <c r="L32" s="97"/>
    </row>
    <row r="33" spans="2:17" ht="77.25" customHeight="1" x14ac:dyDescent="0.2">
      <c r="B33" s="348"/>
      <c r="C33" s="260"/>
      <c r="D33" s="349"/>
      <c r="E33" s="260"/>
      <c r="F33" s="458"/>
      <c r="G33" s="458"/>
      <c r="H33" s="261"/>
      <c r="I33" s="262"/>
      <c r="J33" s="263">
        <f t="shared" si="0"/>
        <v>0</v>
      </c>
      <c r="K33" s="343"/>
      <c r="L33" s="97"/>
    </row>
    <row r="34" spans="2:17" ht="77.25" customHeight="1" x14ac:dyDescent="0.2">
      <c r="B34" s="348"/>
      <c r="C34" s="260"/>
      <c r="D34" s="349"/>
      <c r="E34" s="260"/>
      <c r="F34" s="458"/>
      <c r="G34" s="458"/>
      <c r="H34" s="261"/>
      <c r="I34" s="262"/>
      <c r="J34" s="263">
        <f t="shared" si="0"/>
        <v>0</v>
      </c>
      <c r="K34" s="343"/>
      <c r="L34" s="97"/>
    </row>
    <row r="35" spans="2:17" ht="77.25" customHeight="1" x14ac:dyDescent="0.2">
      <c r="B35" s="348"/>
      <c r="C35" s="260"/>
      <c r="D35" s="349"/>
      <c r="E35" s="260"/>
      <c r="F35" s="458"/>
      <c r="G35" s="458"/>
      <c r="H35" s="261"/>
      <c r="I35" s="262"/>
      <c r="J35" s="263">
        <f t="shared" si="0"/>
        <v>0</v>
      </c>
      <c r="K35" s="343"/>
      <c r="L35" s="97"/>
    </row>
    <row r="36" spans="2:17" ht="77.25" customHeight="1" x14ac:dyDescent="0.2">
      <c r="B36" s="348"/>
      <c r="C36" s="260"/>
      <c r="D36" s="349"/>
      <c r="E36" s="260"/>
      <c r="F36" s="458"/>
      <c r="G36" s="458"/>
      <c r="H36" s="261"/>
      <c r="I36" s="262"/>
      <c r="J36" s="263">
        <f t="shared" si="0"/>
        <v>0</v>
      </c>
      <c r="K36" s="343"/>
      <c r="L36" s="97"/>
    </row>
    <row r="37" spans="2:17" ht="77.25" customHeight="1" x14ac:dyDescent="0.2">
      <c r="B37" s="348"/>
      <c r="C37" s="260"/>
      <c r="D37" s="349"/>
      <c r="E37" s="260"/>
      <c r="F37" s="458"/>
      <c r="G37" s="458"/>
      <c r="H37" s="261"/>
      <c r="I37" s="262"/>
      <c r="J37" s="263">
        <f t="shared" si="0"/>
        <v>0</v>
      </c>
      <c r="K37" s="343"/>
      <c r="L37" s="97"/>
    </row>
    <row r="38" spans="2:17" ht="77.25" customHeight="1" x14ac:dyDescent="0.2">
      <c r="B38" s="348"/>
      <c r="C38" s="260"/>
      <c r="D38" s="349"/>
      <c r="E38" s="260"/>
      <c r="F38" s="458"/>
      <c r="G38" s="458"/>
      <c r="H38" s="261"/>
      <c r="I38" s="262"/>
      <c r="J38" s="263">
        <f t="shared" si="0"/>
        <v>0</v>
      </c>
      <c r="K38" s="343"/>
      <c r="L38" s="97"/>
    </row>
    <row r="39" spans="2:17" ht="77.25" customHeight="1" x14ac:dyDescent="0.2">
      <c r="B39" s="348"/>
      <c r="C39" s="260"/>
      <c r="D39" s="349"/>
      <c r="E39" s="260"/>
      <c r="F39" s="458"/>
      <c r="G39" s="458"/>
      <c r="H39" s="261"/>
      <c r="I39" s="262"/>
      <c r="J39" s="263">
        <f t="shared" si="0"/>
        <v>0</v>
      </c>
      <c r="K39" s="343"/>
      <c r="L39" s="97"/>
    </row>
    <row r="40" spans="2:17" ht="77.25" customHeight="1" x14ac:dyDescent="0.2">
      <c r="B40" s="348"/>
      <c r="C40" s="260"/>
      <c r="D40" s="349"/>
      <c r="E40" s="260"/>
      <c r="F40" s="458"/>
      <c r="G40" s="458"/>
      <c r="H40" s="261"/>
      <c r="I40" s="262"/>
      <c r="J40" s="263">
        <f t="shared" si="0"/>
        <v>0</v>
      </c>
      <c r="K40" s="343"/>
      <c r="L40" s="97"/>
    </row>
    <row r="41" spans="2:17" ht="77.25" customHeight="1" x14ac:dyDescent="0.2">
      <c r="B41" s="348"/>
      <c r="C41" s="260"/>
      <c r="D41" s="349"/>
      <c r="E41" s="260"/>
      <c r="F41" s="458"/>
      <c r="G41" s="458"/>
      <c r="H41" s="261"/>
      <c r="I41" s="262"/>
      <c r="J41" s="263">
        <f t="shared" si="0"/>
        <v>0</v>
      </c>
      <c r="K41" s="343"/>
      <c r="L41" s="97"/>
    </row>
    <row r="42" spans="2:17" ht="77.25" customHeight="1" x14ac:dyDescent="0.2">
      <c r="B42" s="348"/>
      <c r="C42" s="260"/>
      <c r="D42" s="260"/>
      <c r="E42" s="260"/>
      <c r="F42" s="458"/>
      <c r="G42" s="458"/>
      <c r="H42" s="261"/>
      <c r="I42" s="262"/>
      <c r="J42" s="263">
        <f t="shared" si="0"/>
        <v>0</v>
      </c>
      <c r="K42" s="343"/>
      <c r="L42" s="97"/>
    </row>
    <row r="43" spans="2:17" ht="77.25" customHeight="1" x14ac:dyDescent="0.2">
      <c r="B43" s="348"/>
      <c r="C43" s="260"/>
      <c r="D43" s="260"/>
      <c r="E43" s="260"/>
      <c r="F43" s="458"/>
      <c r="G43" s="458"/>
      <c r="H43" s="264"/>
      <c r="I43" s="265"/>
      <c r="J43" s="263">
        <f t="shared" si="0"/>
        <v>0</v>
      </c>
      <c r="K43" s="344"/>
      <c r="L43" s="97"/>
    </row>
    <row r="44" spans="2:17" ht="77.25" customHeight="1" x14ac:dyDescent="0.2">
      <c r="B44" s="348"/>
      <c r="C44" s="260"/>
      <c r="D44" s="260"/>
      <c r="E44" s="260"/>
      <c r="F44" s="458"/>
      <c r="G44" s="458"/>
      <c r="H44" s="264"/>
      <c r="I44" s="265"/>
      <c r="J44" s="263">
        <f t="shared" si="0"/>
        <v>0</v>
      </c>
      <c r="K44" s="344"/>
      <c r="L44" s="97"/>
    </row>
    <row r="45" spans="2:17" ht="77.25" customHeight="1" thickBot="1" x14ac:dyDescent="0.25">
      <c r="B45" s="350"/>
      <c r="C45" s="267"/>
      <c r="D45" s="267"/>
      <c r="E45" s="267"/>
      <c r="F45" s="470"/>
      <c r="G45" s="471"/>
      <c r="H45" s="268"/>
      <c r="I45" s="269"/>
      <c r="J45" s="270">
        <f t="shared" si="0"/>
        <v>0</v>
      </c>
      <c r="K45" s="345"/>
      <c r="L45" s="97"/>
    </row>
    <row r="46" spans="2:17" s="278" customFormat="1" ht="77.25" customHeight="1" thickTop="1" thickBot="1" x14ac:dyDescent="0.25">
      <c r="B46" s="443" t="s">
        <v>1139</v>
      </c>
      <c r="C46" s="444"/>
      <c r="D46" s="444"/>
      <c r="E46" s="444"/>
      <c r="F46" s="444"/>
      <c r="G46" s="444"/>
      <c r="H46" s="288">
        <f>SUM(H25:H45)</f>
        <v>0</v>
      </c>
      <c r="I46" s="288">
        <f>SUM(I25:I45)</f>
        <v>0</v>
      </c>
      <c r="J46" s="289">
        <f>IFERROR(I46/H46,0)</f>
        <v>0</v>
      </c>
      <c r="K46" s="290"/>
      <c r="L46" s="291"/>
    </row>
    <row r="47" spans="2:17" ht="24.75" customHeight="1" x14ac:dyDescent="0.2">
      <c r="B47" s="98"/>
      <c r="C47" s="68"/>
      <c r="D47" s="99"/>
      <c r="E47" s="68"/>
      <c r="F47" s="99"/>
      <c r="G47" s="68"/>
      <c r="H47" s="99"/>
      <c r="I47" s="68"/>
      <c r="J47" s="99"/>
      <c r="K47" s="68"/>
      <c r="L47" s="97"/>
    </row>
    <row r="48" spans="2:17" ht="24.75" customHeight="1" x14ac:dyDescent="0.2">
      <c r="B48" s="292" t="s">
        <v>1140</v>
      </c>
      <c r="C48" s="53"/>
      <c r="D48" s="53"/>
      <c r="E48" s="53"/>
      <c r="F48" s="53"/>
      <c r="G48" s="85"/>
      <c r="H48" s="99"/>
      <c r="I48" s="68"/>
      <c r="J48" s="99"/>
      <c r="K48" s="68"/>
      <c r="L48" s="97"/>
      <c r="Q48" s="179" t="s">
        <v>1225</v>
      </c>
    </row>
    <row r="49" spans="1:17" ht="24.75" customHeight="1" thickBot="1" x14ac:dyDescent="0.25">
      <c r="B49" s="67" t="s">
        <v>1114</v>
      </c>
      <c r="C49" s="158"/>
      <c r="D49" s="68" t="s">
        <v>1114</v>
      </c>
      <c r="E49" s="68" t="s">
        <v>1121</v>
      </c>
      <c r="F49" s="68" t="s">
        <v>1121</v>
      </c>
      <c r="G49" s="62" t="s">
        <v>1123</v>
      </c>
      <c r="H49" s="99"/>
      <c r="I49" s="68"/>
      <c r="J49" s="99"/>
      <c r="K49" s="68"/>
      <c r="L49" s="97"/>
      <c r="Q49" s="80" t="s">
        <v>1651</v>
      </c>
    </row>
    <row r="50" spans="1:17" ht="46.5" customHeight="1" thickBot="1" x14ac:dyDescent="0.25">
      <c r="B50" s="271" t="s">
        <v>1141</v>
      </c>
      <c r="C50" s="272" t="s">
        <v>1142</v>
      </c>
      <c r="D50" s="272" t="s">
        <v>1636</v>
      </c>
      <c r="E50" s="272" t="s">
        <v>1143</v>
      </c>
      <c r="F50" s="272" t="s">
        <v>1144</v>
      </c>
      <c r="G50" s="274" t="s">
        <v>1138</v>
      </c>
      <c r="H50" s="99"/>
      <c r="I50" s="68"/>
      <c r="J50" s="99"/>
      <c r="K50" s="68"/>
      <c r="L50" s="97"/>
      <c r="Q50" s="80" t="s">
        <v>1652</v>
      </c>
    </row>
    <row r="51" spans="1:17" ht="60.75" customHeight="1" x14ac:dyDescent="0.2">
      <c r="B51" s="254"/>
      <c r="C51" s="351"/>
      <c r="D51" s="352"/>
      <c r="E51" s="353"/>
      <c r="F51" s="354"/>
      <c r="G51" s="355">
        <f>IFERROR(F51/E51,0)</f>
        <v>0</v>
      </c>
      <c r="H51" s="99"/>
      <c r="I51" s="68"/>
      <c r="J51" s="99"/>
      <c r="K51" s="68"/>
      <c r="L51" s="97"/>
      <c r="Q51" s="80" t="s">
        <v>1226</v>
      </c>
    </row>
    <row r="52" spans="1:17" ht="60.75" customHeight="1" x14ac:dyDescent="0.2">
      <c r="B52" s="259"/>
      <c r="C52" s="356"/>
      <c r="D52" s="357"/>
      <c r="E52" s="358"/>
      <c r="F52" s="359"/>
      <c r="G52" s="355">
        <f t="shared" ref="G52:G59" si="1">IFERROR(F52/E52,0)</f>
        <v>0</v>
      </c>
      <c r="H52" s="99"/>
      <c r="I52" s="68"/>
      <c r="J52" s="99"/>
      <c r="K52" s="68"/>
      <c r="L52" s="97"/>
      <c r="Q52" s="80" t="s">
        <v>1579</v>
      </c>
    </row>
    <row r="53" spans="1:17" ht="60.75" customHeight="1" x14ac:dyDescent="0.2">
      <c r="B53" s="259"/>
      <c r="C53" s="356"/>
      <c r="D53" s="357"/>
      <c r="E53" s="358"/>
      <c r="F53" s="359"/>
      <c r="G53" s="355">
        <f t="shared" si="1"/>
        <v>0</v>
      </c>
      <c r="H53" s="99"/>
      <c r="I53" s="68"/>
      <c r="J53" s="99"/>
      <c r="K53" s="68"/>
      <c r="L53" s="97"/>
      <c r="Q53" s="80" t="s">
        <v>1227</v>
      </c>
    </row>
    <row r="54" spans="1:17" ht="60.75" customHeight="1" x14ac:dyDescent="0.2">
      <c r="B54" s="259"/>
      <c r="C54" s="356"/>
      <c r="D54" s="357"/>
      <c r="E54" s="358"/>
      <c r="F54" s="359"/>
      <c r="G54" s="355">
        <f t="shared" si="1"/>
        <v>0</v>
      </c>
      <c r="H54" s="99"/>
      <c r="I54" s="68"/>
      <c r="J54" s="99"/>
      <c r="K54" s="68"/>
      <c r="L54" s="97"/>
      <c r="Q54" s="80" t="s">
        <v>1580</v>
      </c>
    </row>
    <row r="55" spans="1:17" ht="60.75" customHeight="1" x14ac:dyDescent="0.2">
      <c r="B55" s="259"/>
      <c r="C55" s="356"/>
      <c r="D55" s="357"/>
      <c r="E55" s="358"/>
      <c r="F55" s="359"/>
      <c r="G55" s="355">
        <f t="shared" si="1"/>
        <v>0</v>
      </c>
      <c r="H55" s="99"/>
      <c r="I55" s="68"/>
      <c r="J55" s="99"/>
      <c r="K55" s="68"/>
      <c r="L55" s="97"/>
      <c r="Q55" s="80" t="s">
        <v>1581</v>
      </c>
    </row>
    <row r="56" spans="1:17" ht="60.75" customHeight="1" x14ac:dyDescent="0.2">
      <c r="B56" s="259"/>
      <c r="C56" s="356"/>
      <c r="D56" s="357"/>
      <c r="E56" s="358"/>
      <c r="F56" s="359"/>
      <c r="G56" s="355">
        <f t="shared" si="1"/>
        <v>0</v>
      </c>
      <c r="H56" s="99"/>
      <c r="I56" s="68"/>
      <c r="J56" s="99"/>
      <c r="K56" s="68"/>
      <c r="L56" s="97"/>
      <c r="Q56" s="80" t="s">
        <v>1145</v>
      </c>
    </row>
    <row r="57" spans="1:17" ht="60.75" customHeight="1" x14ac:dyDescent="0.2">
      <c r="B57" s="259"/>
      <c r="C57" s="356"/>
      <c r="D57" s="357"/>
      <c r="E57" s="358"/>
      <c r="F57" s="359"/>
      <c r="G57" s="355">
        <f t="shared" si="1"/>
        <v>0</v>
      </c>
      <c r="H57" s="99"/>
      <c r="I57" s="68"/>
      <c r="J57" s="99"/>
      <c r="K57" s="68"/>
      <c r="L57" s="97"/>
      <c r="Q57" s="80" t="s">
        <v>1653</v>
      </c>
    </row>
    <row r="58" spans="1:17" ht="60.75" customHeight="1" x14ac:dyDescent="0.2">
      <c r="B58" s="259"/>
      <c r="C58" s="356"/>
      <c r="D58" s="357"/>
      <c r="E58" s="358"/>
      <c r="F58" s="359"/>
      <c r="G58" s="355">
        <f t="shared" si="1"/>
        <v>0</v>
      </c>
      <c r="H58" s="99"/>
      <c r="I58" s="68"/>
      <c r="J58" s="99"/>
      <c r="K58" s="68"/>
      <c r="L58" s="97"/>
      <c r="Q58" s="80" t="s">
        <v>1654</v>
      </c>
    </row>
    <row r="59" spans="1:17" ht="60.75" customHeight="1" thickBot="1" x14ac:dyDescent="0.25">
      <c r="B59" s="266"/>
      <c r="C59" s="360"/>
      <c r="D59" s="361"/>
      <c r="E59" s="362"/>
      <c r="F59" s="363"/>
      <c r="G59" s="364">
        <f t="shared" si="1"/>
        <v>0</v>
      </c>
      <c r="H59" s="99"/>
      <c r="I59" s="68"/>
      <c r="J59" s="99"/>
      <c r="K59" s="68"/>
      <c r="L59" s="97"/>
      <c r="Q59" s="80" t="s">
        <v>1146</v>
      </c>
    </row>
    <row r="60" spans="1:17" s="278" customFormat="1" ht="60.75" customHeight="1" thickTop="1" thickBot="1" x14ac:dyDescent="0.25">
      <c r="B60" s="440" t="s">
        <v>1139</v>
      </c>
      <c r="C60" s="441"/>
      <c r="D60" s="442"/>
      <c r="E60" s="293">
        <f>SUM(E51:E59)</f>
        <v>0</v>
      </c>
      <c r="F60" s="293">
        <f>SUM(F51:F59)</f>
        <v>0</v>
      </c>
      <c r="G60" s="294">
        <f>IFERROR(F60/E60,0)</f>
        <v>0</v>
      </c>
      <c r="H60" s="295"/>
      <c r="I60" s="296"/>
      <c r="J60" s="295"/>
      <c r="K60" s="296"/>
      <c r="L60" s="291"/>
      <c r="Q60" s="243" t="s">
        <v>1582</v>
      </c>
    </row>
    <row r="61" spans="1:17" customFormat="1" ht="18.75" customHeight="1" x14ac:dyDescent="0.2">
      <c r="A61" s="100"/>
      <c r="B61" s="164"/>
      <c r="C61" s="80"/>
      <c r="D61" s="80"/>
      <c r="E61" s="80"/>
      <c r="F61" s="80"/>
      <c r="G61" s="80"/>
      <c r="H61" s="80"/>
      <c r="I61" s="52"/>
      <c r="L61" s="14"/>
    </row>
    <row r="62" spans="1:17" customFormat="1" ht="18.75" customHeight="1" x14ac:dyDescent="0.2">
      <c r="A62" s="80"/>
      <c r="B62" s="297" t="s">
        <v>1588</v>
      </c>
      <c r="C62" s="298"/>
      <c r="D62" s="299"/>
      <c r="E62" s="299"/>
      <c r="F62" s="298"/>
      <c r="G62" s="52"/>
      <c r="I62" s="52"/>
      <c r="L62" s="14"/>
    </row>
    <row r="63" spans="1:17" customFormat="1" ht="9" customHeight="1" thickBot="1" x14ac:dyDescent="0.25">
      <c r="A63" s="80"/>
      <c r="B63" s="297"/>
      <c r="C63" s="298"/>
      <c r="D63" s="299"/>
      <c r="E63" s="299"/>
      <c r="F63" s="298"/>
      <c r="G63" s="52"/>
      <c r="I63" s="52"/>
      <c r="L63" s="14"/>
    </row>
    <row r="64" spans="1:17" customFormat="1" ht="21.75" customHeight="1" thickBot="1" x14ac:dyDescent="0.25">
      <c r="A64" s="80"/>
      <c r="B64" s="451" t="s">
        <v>1124</v>
      </c>
      <c r="C64" s="452"/>
      <c r="D64" s="452"/>
      <c r="E64" s="300" t="s">
        <v>1125</v>
      </c>
      <c r="F64" s="301" t="s">
        <v>1126</v>
      </c>
      <c r="G64" s="52"/>
      <c r="I64" s="52"/>
      <c r="L64" s="14"/>
    </row>
    <row r="65" spans="1:12" customFormat="1" ht="30" customHeight="1" x14ac:dyDescent="0.2">
      <c r="A65" s="55"/>
      <c r="B65" s="436" t="s">
        <v>1127</v>
      </c>
      <c r="C65" s="438" t="s">
        <v>1128</v>
      </c>
      <c r="D65" s="438"/>
      <c r="E65" s="302">
        <f t="shared" ref="E65:E71" si="2">IFERROR(F65/$F$72,0)</f>
        <v>0</v>
      </c>
      <c r="F65" s="303"/>
      <c r="G65" s="167" t="s">
        <v>1121</v>
      </c>
      <c r="I65" s="52"/>
      <c r="L65" s="14"/>
    </row>
    <row r="66" spans="1:12" customFormat="1" ht="30" customHeight="1" x14ac:dyDescent="0.2">
      <c r="A66" s="55"/>
      <c r="B66" s="437"/>
      <c r="C66" s="439" t="s">
        <v>1129</v>
      </c>
      <c r="D66" s="439"/>
      <c r="E66" s="304">
        <f t="shared" si="2"/>
        <v>0</v>
      </c>
      <c r="F66" s="305"/>
      <c r="G66" s="167" t="s">
        <v>1121</v>
      </c>
      <c r="I66" s="52"/>
      <c r="L66" s="14"/>
    </row>
    <row r="67" spans="1:12" customFormat="1" ht="30" customHeight="1" x14ac:dyDescent="0.2">
      <c r="A67" s="55"/>
      <c r="B67" s="437"/>
      <c r="C67" s="439" t="s">
        <v>1130</v>
      </c>
      <c r="D67" s="439"/>
      <c r="E67" s="304">
        <f t="shared" si="2"/>
        <v>0</v>
      </c>
      <c r="F67" s="305"/>
      <c r="G67" s="167" t="s">
        <v>1121</v>
      </c>
      <c r="I67" s="52"/>
      <c r="L67" s="14"/>
    </row>
    <row r="68" spans="1:12" customFormat="1" ht="50.25" customHeight="1" x14ac:dyDescent="0.35">
      <c r="A68" s="55"/>
      <c r="B68" s="306" t="s">
        <v>1131</v>
      </c>
      <c r="C68" s="447" t="s">
        <v>1637</v>
      </c>
      <c r="D68" s="448"/>
      <c r="E68" s="304">
        <f t="shared" si="2"/>
        <v>0</v>
      </c>
      <c r="F68" s="365">
        <f>SUM($G$96:$G$97)</f>
        <v>0</v>
      </c>
      <c r="G68" s="167" t="s">
        <v>1132</v>
      </c>
      <c r="I68" s="52"/>
      <c r="L68" s="14"/>
    </row>
    <row r="69" spans="1:12" customFormat="1" ht="30" customHeight="1" x14ac:dyDescent="0.2">
      <c r="A69" s="55"/>
      <c r="B69" s="437" t="s">
        <v>1133</v>
      </c>
      <c r="C69" s="439" t="s">
        <v>1130</v>
      </c>
      <c r="D69" s="439"/>
      <c r="E69" s="304">
        <f t="shared" si="2"/>
        <v>0</v>
      </c>
      <c r="F69" s="303"/>
      <c r="G69" s="167" t="s">
        <v>1121</v>
      </c>
      <c r="I69" s="52"/>
      <c r="L69" s="14"/>
    </row>
    <row r="70" spans="1:12" customFormat="1" ht="30" customHeight="1" x14ac:dyDescent="0.2">
      <c r="A70" s="55"/>
      <c r="B70" s="437"/>
      <c r="C70" s="439" t="s">
        <v>1130</v>
      </c>
      <c r="D70" s="439"/>
      <c r="E70" s="304">
        <f t="shared" si="2"/>
        <v>0</v>
      </c>
      <c r="F70" s="305"/>
      <c r="G70" s="167" t="s">
        <v>1121</v>
      </c>
      <c r="I70" s="52"/>
      <c r="L70" s="14"/>
    </row>
    <row r="71" spans="1:12" customFormat="1" ht="30" customHeight="1" x14ac:dyDescent="0.2">
      <c r="A71" s="55"/>
      <c r="B71" s="437"/>
      <c r="C71" s="439" t="s">
        <v>1130</v>
      </c>
      <c r="D71" s="439"/>
      <c r="E71" s="304">
        <f t="shared" si="2"/>
        <v>0</v>
      </c>
      <c r="F71" s="305"/>
      <c r="G71" s="167" t="s">
        <v>1121</v>
      </c>
      <c r="I71" s="52"/>
      <c r="L71" s="14"/>
    </row>
    <row r="72" spans="1:12" s="312" customFormat="1" ht="29.25" customHeight="1" thickBot="1" x14ac:dyDescent="0.35">
      <c r="A72" s="310"/>
      <c r="B72" s="453" t="s">
        <v>1134</v>
      </c>
      <c r="C72" s="454"/>
      <c r="D72" s="454"/>
      <c r="E72" s="308">
        <f>SUM(E65:E71)</f>
        <v>0</v>
      </c>
      <c r="F72" s="309">
        <f>$H$46</f>
        <v>0</v>
      </c>
      <c r="G72" s="311" t="s">
        <v>1123</v>
      </c>
      <c r="I72" s="313"/>
      <c r="L72" s="314"/>
    </row>
    <row r="73" spans="1:12" customFormat="1" ht="13.5" customHeight="1" x14ac:dyDescent="0.2">
      <c r="A73" s="55"/>
      <c r="B73" s="56"/>
      <c r="C73" s="52"/>
      <c r="D73" s="52"/>
      <c r="E73" s="171" t="s">
        <v>1135</v>
      </c>
      <c r="F73" s="53"/>
      <c r="G73" s="52"/>
      <c r="I73" s="52"/>
      <c r="L73" s="14"/>
    </row>
    <row r="74" spans="1:12" customFormat="1" ht="27" customHeight="1" x14ac:dyDescent="0.2">
      <c r="A74" s="80"/>
      <c r="B74" s="297" t="s">
        <v>1589</v>
      </c>
      <c r="C74" s="52"/>
      <c r="D74" s="53"/>
      <c r="E74" s="53"/>
      <c r="F74" s="52"/>
      <c r="G74" s="52"/>
      <c r="I74" s="52"/>
      <c r="L74" s="14"/>
    </row>
    <row r="75" spans="1:12" customFormat="1" ht="10.5" customHeight="1" thickBot="1" x14ac:dyDescent="0.25">
      <c r="A75" s="55"/>
      <c r="B75" s="56"/>
      <c r="C75" s="52"/>
      <c r="D75" s="53"/>
      <c r="E75" s="53"/>
      <c r="F75" s="52"/>
      <c r="G75" s="52"/>
      <c r="I75" s="52"/>
      <c r="L75" s="14"/>
    </row>
    <row r="76" spans="1:12" customFormat="1" ht="36.75" customHeight="1" thickBot="1" x14ac:dyDescent="0.25">
      <c r="A76" s="55"/>
      <c r="B76" s="451" t="s">
        <v>1124</v>
      </c>
      <c r="C76" s="452"/>
      <c r="D76" s="452"/>
      <c r="E76" s="300" t="s">
        <v>1125</v>
      </c>
      <c r="F76" s="301" t="s">
        <v>1126</v>
      </c>
      <c r="G76" s="52"/>
      <c r="I76" s="52"/>
      <c r="L76" s="14"/>
    </row>
    <row r="77" spans="1:12" customFormat="1" ht="36.75" customHeight="1" x14ac:dyDescent="0.2">
      <c r="A77" s="55"/>
      <c r="B77" s="436" t="s">
        <v>1127</v>
      </c>
      <c r="C77" s="438" t="s">
        <v>1128</v>
      </c>
      <c r="D77" s="438"/>
      <c r="E77" s="302">
        <f>IFERROR(F77/$F$84,0)</f>
        <v>0</v>
      </c>
      <c r="F77" s="303"/>
      <c r="G77" s="167" t="s">
        <v>1121</v>
      </c>
      <c r="I77" s="52"/>
      <c r="L77" s="14"/>
    </row>
    <row r="78" spans="1:12" customFormat="1" ht="36.75" customHeight="1" x14ac:dyDescent="0.2">
      <c r="A78" s="55"/>
      <c r="B78" s="437"/>
      <c r="C78" s="439" t="s">
        <v>1129</v>
      </c>
      <c r="D78" s="439"/>
      <c r="E78" s="304">
        <f t="shared" ref="E78:E83" si="3">IFERROR(F78/$F$84,0)</f>
        <v>0</v>
      </c>
      <c r="F78" s="305"/>
      <c r="G78" s="167" t="s">
        <v>1121</v>
      </c>
      <c r="I78" s="52"/>
      <c r="L78" s="14"/>
    </row>
    <row r="79" spans="1:12" customFormat="1" ht="36.75" customHeight="1" x14ac:dyDescent="0.2">
      <c r="A79" s="55"/>
      <c r="B79" s="437"/>
      <c r="C79" s="439" t="s">
        <v>1130</v>
      </c>
      <c r="D79" s="439"/>
      <c r="E79" s="304">
        <f t="shared" si="3"/>
        <v>0</v>
      </c>
      <c r="F79" s="305"/>
      <c r="G79" s="167" t="s">
        <v>1121</v>
      </c>
      <c r="I79" s="52"/>
      <c r="L79" s="14"/>
    </row>
    <row r="80" spans="1:12" customFormat="1" ht="36.75" customHeight="1" x14ac:dyDescent="0.2">
      <c r="A80" s="55"/>
      <c r="B80" s="306" t="s">
        <v>1131</v>
      </c>
      <c r="C80" s="446" t="s">
        <v>1131</v>
      </c>
      <c r="D80" s="439"/>
      <c r="E80" s="304">
        <f>IFERROR(F80/$F$84,0)</f>
        <v>0</v>
      </c>
      <c r="F80" s="307">
        <f>SUM($G$98:$G$99)</f>
        <v>0</v>
      </c>
      <c r="G80" s="167" t="s">
        <v>1132</v>
      </c>
      <c r="I80" s="52"/>
      <c r="L80" s="14"/>
    </row>
    <row r="81" spans="1:12" customFormat="1" ht="36.75" customHeight="1" x14ac:dyDescent="0.2">
      <c r="A81" s="55"/>
      <c r="B81" s="437" t="s">
        <v>1133</v>
      </c>
      <c r="C81" s="439" t="s">
        <v>1130</v>
      </c>
      <c r="D81" s="439"/>
      <c r="E81" s="304">
        <f t="shared" si="3"/>
        <v>0</v>
      </c>
      <c r="F81" s="305"/>
      <c r="G81" s="167" t="s">
        <v>1121</v>
      </c>
      <c r="I81" s="52"/>
      <c r="L81" s="14"/>
    </row>
    <row r="82" spans="1:12" customFormat="1" ht="36.75" customHeight="1" x14ac:dyDescent="0.2">
      <c r="A82" s="55"/>
      <c r="B82" s="437"/>
      <c r="C82" s="439" t="s">
        <v>1130</v>
      </c>
      <c r="D82" s="439"/>
      <c r="E82" s="304">
        <f t="shared" si="3"/>
        <v>0</v>
      </c>
      <c r="F82" s="305"/>
      <c r="G82" s="167" t="s">
        <v>1121</v>
      </c>
      <c r="I82" s="52"/>
      <c r="L82" s="14"/>
    </row>
    <row r="83" spans="1:12" customFormat="1" ht="36.75" customHeight="1" x14ac:dyDescent="0.2">
      <c r="A83" s="55"/>
      <c r="B83" s="437"/>
      <c r="C83" s="439" t="s">
        <v>1130</v>
      </c>
      <c r="D83" s="439"/>
      <c r="E83" s="304">
        <f t="shared" si="3"/>
        <v>0</v>
      </c>
      <c r="F83" s="305"/>
      <c r="G83" s="167" t="s">
        <v>1121</v>
      </c>
      <c r="I83" s="52"/>
      <c r="L83" s="14"/>
    </row>
    <row r="84" spans="1:12" customFormat="1" ht="36.75" customHeight="1" thickBot="1" x14ac:dyDescent="0.25">
      <c r="A84" s="55"/>
      <c r="B84" s="453" t="s">
        <v>1134</v>
      </c>
      <c r="C84" s="454"/>
      <c r="D84" s="454"/>
      <c r="E84" s="308">
        <f>SUM(E77:E83)</f>
        <v>0</v>
      </c>
      <c r="F84" s="309">
        <f>$E$60</f>
        <v>0</v>
      </c>
      <c r="G84" s="167" t="s">
        <v>1123</v>
      </c>
      <c r="I84" s="52"/>
      <c r="L84" s="14"/>
    </row>
    <row r="85" spans="1:12" ht="15.75" x14ac:dyDescent="0.2">
      <c r="B85" s="172"/>
      <c r="C85" s="53"/>
      <c r="D85" s="53"/>
      <c r="E85" s="53"/>
      <c r="F85" s="53"/>
      <c r="G85" s="53"/>
      <c r="I85" s="53"/>
      <c r="J85" s="53"/>
      <c r="K85" s="53"/>
      <c r="L85" s="64"/>
    </row>
    <row r="86" spans="1:12" ht="22.5" x14ac:dyDescent="0.2">
      <c r="B86" s="297" t="s">
        <v>1590</v>
      </c>
      <c r="C86" s="298"/>
      <c r="D86" s="299"/>
      <c r="E86" s="299"/>
      <c r="F86" s="299"/>
      <c r="G86" s="52"/>
      <c r="H86" s="52"/>
      <c r="I86" s="53"/>
      <c r="J86" s="53"/>
      <c r="K86" s="53"/>
      <c r="L86" s="64"/>
    </row>
    <row r="87" spans="1:12" ht="9.75" customHeight="1" thickBot="1" x14ac:dyDescent="0.25">
      <c r="B87" s="297"/>
      <c r="C87" s="298"/>
      <c r="D87" s="299"/>
      <c r="E87" s="299"/>
      <c r="F87" s="299"/>
      <c r="G87" s="52"/>
      <c r="H87" s="52"/>
      <c r="I87" s="53"/>
      <c r="J87" s="53"/>
      <c r="K87" s="53"/>
      <c r="L87" s="64"/>
    </row>
    <row r="88" spans="1:12" ht="45" x14ac:dyDescent="0.2">
      <c r="B88" s="464" t="s">
        <v>1585</v>
      </c>
      <c r="C88" s="465"/>
      <c r="D88" s="465"/>
      <c r="E88" s="315" t="s">
        <v>1638</v>
      </c>
      <c r="F88" s="316" t="s">
        <v>1122</v>
      </c>
      <c r="G88" s="101"/>
      <c r="H88" s="52"/>
      <c r="I88" s="53"/>
      <c r="J88" s="53"/>
      <c r="K88" s="53"/>
      <c r="L88" s="64"/>
    </row>
    <row r="89" spans="1:12" ht="22.5" x14ac:dyDescent="0.2">
      <c r="B89" s="445" t="s">
        <v>1639</v>
      </c>
      <c r="C89" s="439"/>
      <c r="D89" s="439"/>
      <c r="E89" s="317">
        <f>SUMIF($B$25:$B$45,$Q$24,$I$25:$I$45)</f>
        <v>0</v>
      </c>
      <c r="F89" s="318">
        <f>IFERROR(+E89/G100,0)</f>
        <v>0</v>
      </c>
      <c r="G89" s="167" t="s">
        <v>1123</v>
      </c>
      <c r="H89" s="52"/>
      <c r="I89" s="53"/>
      <c r="J89" s="53"/>
      <c r="K89" s="53"/>
      <c r="L89" s="64"/>
    </row>
    <row r="90" spans="1:12" ht="22.5" x14ac:dyDescent="0.2">
      <c r="B90" s="445" t="s">
        <v>1640</v>
      </c>
      <c r="C90" s="439"/>
      <c r="D90" s="439"/>
      <c r="E90" s="317">
        <f>SUMIF($B$25:$B$45,$Q$28,$I$25:$I$45)</f>
        <v>0</v>
      </c>
      <c r="F90" s="318">
        <f>IFERROR(+E90/G100,0)</f>
        <v>0</v>
      </c>
      <c r="G90" s="167" t="s">
        <v>1123</v>
      </c>
      <c r="H90" s="52"/>
      <c r="I90" s="53"/>
      <c r="J90" s="53"/>
      <c r="K90" s="53"/>
      <c r="L90" s="64"/>
    </row>
    <row r="91" spans="1:12" ht="23.25" thickBot="1" x14ac:dyDescent="0.25">
      <c r="B91" s="466" t="s">
        <v>1641</v>
      </c>
      <c r="C91" s="467"/>
      <c r="D91" s="467"/>
      <c r="E91" s="319">
        <f>SUMIF($B$51:$B$59,$Q$49,$F$51:$F$59)+SUMIF($B$51:$B$59,$Q$57,$F$51:$F$59)</f>
        <v>0</v>
      </c>
      <c r="F91" s="320">
        <f>IFERROR(+E91/G100,0)</f>
        <v>0</v>
      </c>
      <c r="G91" s="167" t="s">
        <v>1123</v>
      </c>
      <c r="H91" s="52"/>
      <c r="I91" s="53"/>
      <c r="J91" s="53"/>
      <c r="K91" s="53"/>
      <c r="L91" s="64"/>
    </row>
    <row r="92" spans="1:12" ht="15.75" x14ac:dyDescent="0.2">
      <c r="B92" s="73"/>
      <c r="C92" s="4"/>
      <c r="D92" s="4"/>
      <c r="E92" s="168" t="s">
        <v>1121</v>
      </c>
      <c r="F92" s="169"/>
      <c r="G92" s="170"/>
      <c r="H92" s="52"/>
      <c r="I92" s="53"/>
      <c r="J92" s="53"/>
      <c r="K92" s="53"/>
      <c r="L92" s="64"/>
    </row>
    <row r="93" spans="1:12" ht="13.5" customHeight="1" thickBot="1" x14ac:dyDescent="0.25">
      <c r="B93" s="164"/>
      <c r="C93" s="52"/>
      <c r="D93" s="53"/>
      <c r="E93" s="53"/>
      <c r="F93" s="53"/>
      <c r="G93" s="52"/>
      <c r="H93" s="52"/>
      <c r="I93" s="53"/>
      <c r="J93" s="53"/>
      <c r="K93" s="53"/>
      <c r="L93" s="64"/>
    </row>
    <row r="94" spans="1:12" ht="23.25" thickBot="1" x14ac:dyDescent="0.25">
      <c r="B94" s="431" t="s">
        <v>1586</v>
      </c>
      <c r="C94" s="432"/>
      <c r="D94" s="433"/>
      <c r="E94" s="165" t="s">
        <v>1114</v>
      </c>
      <c r="F94" s="434" t="s">
        <v>1215</v>
      </c>
      <c r="G94" s="435"/>
      <c r="H94" s="166" t="s">
        <v>1123</v>
      </c>
      <c r="I94" s="53"/>
      <c r="J94" s="53"/>
      <c r="K94" s="53"/>
      <c r="L94" s="64"/>
    </row>
    <row r="95" spans="1:12" ht="45.75" thickBot="1" x14ac:dyDescent="0.25">
      <c r="B95" s="468" t="s">
        <v>1216</v>
      </c>
      <c r="C95" s="469"/>
      <c r="D95" s="469"/>
      <c r="E95" s="321" t="s">
        <v>1217</v>
      </c>
      <c r="F95" s="322" t="s">
        <v>1218</v>
      </c>
      <c r="G95" s="322" t="s">
        <v>1219</v>
      </c>
      <c r="H95" s="323" t="s">
        <v>1220</v>
      </c>
      <c r="I95" s="53"/>
      <c r="J95" s="53"/>
      <c r="K95" s="53"/>
      <c r="L95" s="64"/>
    </row>
    <row r="96" spans="1:12" ht="22.5" x14ac:dyDescent="0.2">
      <c r="B96" s="449" t="s">
        <v>1221</v>
      </c>
      <c r="C96" s="450"/>
      <c r="D96" s="450"/>
      <c r="E96" s="324"/>
      <c r="F96" s="325">
        <f>SUMIF($B$25:$B$45,$Q$23,$H$25:$H$45)+SUMIF($B$25:$B$45,$Q$24,$H$25:$H$45)+SUMIF($B$25:$B$45,$Q$25,$H$25:$H$45)+SUMIF($B$25:$B$45,$Q$26,$H$25:$H$45)</f>
        <v>0</v>
      </c>
      <c r="G96" s="325">
        <f>SUMIF($B$25:$B$45,$Q$23,$I$25:$I$45)+SUMIF($B$25:$B$45,$Q$24,$I$25:$I$45)+SUMIF($B$25:$B$45,$Q$25,$I$25:$I$45)+SUMIF($B$25:$B$45,$Q$26,$I$25:$I$45)</f>
        <v>0</v>
      </c>
      <c r="H96" s="326">
        <f>IFERROR(+G96/F96,0)</f>
        <v>0</v>
      </c>
      <c r="I96" s="53"/>
      <c r="J96" s="53"/>
      <c r="K96" s="53"/>
      <c r="L96" s="64"/>
    </row>
    <row r="97" spans="2:12" ht="22.5" x14ac:dyDescent="0.2">
      <c r="B97" s="449" t="s">
        <v>1222</v>
      </c>
      <c r="C97" s="450"/>
      <c r="D97" s="450"/>
      <c r="E97" s="324"/>
      <c r="F97" s="325">
        <f>SUMIF($B$25:$B$45,$Q27,$H$25:$H$45)+SUMIF($B$25:$B$45,$Q$28,$H$25:$H$45)+SUMIF($B$25:$B$45,$Q29,$H$25:$H$45)+SUMIF($B$25:$B$45,$Q30,$H$25:$H$45)+SUMIF($B$25:$B$45,$Q$31,$H$25:$H$45)</f>
        <v>0</v>
      </c>
      <c r="G97" s="325">
        <f>SUMIF($B$25:$B$45,$Q$27,$I$25:$I$45)+SUMIF($B$25:$B$45,$Q$28,$I$25:$I$45)+SUMIF($B$25:$B$45,$Q$29,$I$25:$I$45)+SUMIF($B$25:$B$45,$Q$30,$I$25:$I$45)+SUMIF($B$25:$B$45,$Q$31,$I$25:$I$45)</f>
        <v>0</v>
      </c>
      <c r="H97" s="326">
        <f>IFERROR(+G97/F97,0)</f>
        <v>0</v>
      </c>
      <c r="I97" s="53"/>
      <c r="J97" s="53"/>
      <c r="K97" s="53"/>
      <c r="L97" s="64"/>
    </row>
    <row r="98" spans="2:12" ht="22.5" x14ac:dyDescent="0.2">
      <c r="B98" s="449" t="s">
        <v>1583</v>
      </c>
      <c r="C98" s="450"/>
      <c r="D98" s="450"/>
      <c r="E98" s="324"/>
      <c r="F98" s="327">
        <f>SUMIF($B$51:$B$59,$Q$49,$E$51:$E$59)+SUMIF($B$51:$B$59,$Q$51,$E$51:$E$59)+SUMIF($B$51:$B$59,$Q$52,$E$51:$E$59)+SUMIF($B$51:$B$59,$Q$53,$E$51:$E$59)+SUMIF($B$51:$B$59,$Q$54,$E$51:$E$59)+SUMIF($B$51:$B$59,$Q$50,$E$51:$E$59)</f>
        <v>0</v>
      </c>
      <c r="G98" s="327">
        <f>SUMIF($B$51:$B$59,$Q$49,$F$51:$F$59)+SUMIF($B$51:$B$59,$Q$51,$F$51:$F$59)+SUMIF($B$51:$B$59,$Q$52,$F$51:$F$59)+SUMIF($B$51:$B$59,$Q$53,$F$51:$F$59)+SUMIF($B$51:$B$59,$Q$54,$F$51:$F$59)+SUMIF($B$51:$B$59,$Q$50,$F$51:$F$59)</f>
        <v>0</v>
      </c>
      <c r="H98" s="328">
        <f>IFERROR(+G98/F98,0)</f>
        <v>0</v>
      </c>
      <c r="I98" s="53"/>
      <c r="J98" s="53"/>
      <c r="K98" s="53"/>
      <c r="L98" s="64"/>
    </row>
    <row r="99" spans="2:12" ht="23.25" thickBot="1" x14ac:dyDescent="0.25">
      <c r="B99" s="449" t="s">
        <v>1584</v>
      </c>
      <c r="C99" s="450"/>
      <c r="D99" s="450"/>
      <c r="E99" s="324"/>
      <c r="F99" s="327">
        <f>SUMIF($B$51:$B$59,$Q$55,$E$51:$E$59)+SUMIF($B$51:$B$59,$Q$56,$E$51:$E$59)+SUMIF($B$51:$B$59,$Q$57,$E$51:$E$59)+SUMIF($B$51:$B$59,$Q$59,$E$51:$E$59)+SUMIF($B$51:$B$59,$Q$60,$E$51:$E$59)+SUMIF($B$51:$B$59,$Q$58,$E$51:$E$59)</f>
        <v>0</v>
      </c>
      <c r="G99" s="327">
        <f>SUMIF($B$51:$B$59,$Q$55,$F$51:$F$59)+SUMIF($B$51:$B$59,$Q$56,$F$51:$F$59)+SUMIF($B$51:$B$59,$Q$57,$F$51:$F$59)+SUMIF($B$51:$B$59,$Q$59,$F$51:$F$59)+SUMIF($B$51:$B$59,$Q$60,$F$51:$F$59)+SUMIF($B$51:$B$59,$Q$58,$F$51:$F$59)</f>
        <v>0</v>
      </c>
      <c r="H99" s="328">
        <f>IFERROR(+G99/F99,0)</f>
        <v>0</v>
      </c>
      <c r="I99" s="53"/>
      <c r="J99" s="53"/>
      <c r="K99" s="53"/>
      <c r="L99" s="64"/>
    </row>
    <row r="100" spans="2:12" ht="23.25" thickBot="1" x14ac:dyDescent="0.25">
      <c r="B100" s="461" t="s">
        <v>1223</v>
      </c>
      <c r="C100" s="462"/>
      <c r="D100" s="462"/>
      <c r="E100" s="463"/>
      <c r="F100" s="329">
        <f>SUM(F96:F99)</f>
        <v>0</v>
      </c>
      <c r="G100" s="329">
        <f>SUM(G96:G99)</f>
        <v>0</v>
      </c>
      <c r="H100" s="330">
        <f>IFERROR(+G100/F100,0)</f>
        <v>0</v>
      </c>
      <c r="I100" s="53"/>
      <c r="J100" s="53"/>
      <c r="K100" s="53"/>
      <c r="L100" s="64"/>
    </row>
    <row r="101" spans="2:12" ht="15.75" x14ac:dyDescent="0.2">
      <c r="B101" s="125"/>
      <c r="C101" s="126"/>
      <c r="D101" s="126"/>
      <c r="E101" s="126"/>
      <c r="F101" s="126"/>
      <c r="G101" s="126"/>
      <c r="H101" s="126"/>
      <c r="I101" s="53"/>
      <c r="J101" s="53"/>
      <c r="K101" s="53"/>
      <c r="L101" s="64"/>
    </row>
    <row r="102" spans="2:12" ht="24" customHeight="1" x14ac:dyDescent="0.2">
      <c r="B102" s="459" t="s">
        <v>1073</v>
      </c>
      <c r="C102" s="460"/>
      <c r="D102" s="460"/>
      <c r="E102" s="460"/>
      <c r="F102" s="460"/>
      <c r="G102" s="460"/>
      <c r="H102" s="460"/>
      <c r="I102" s="460"/>
      <c r="J102" s="174"/>
      <c r="K102" s="174"/>
      <c r="L102" s="86"/>
    </row>
    <row r="103" spans="2:12" ht="15.75" x14ac:dyDescent="0.2">
      <c r="B103" s="175"/>
      <c r="C103" s="49"/>
      <c r="D103" s="49"/>
      <c r="E103" s="49"/>
      <c r="F103" s="49"/>
      <c r="G103" s="49"/>
      <c r="H103" s="49"/>
      <c r="I103" s="49"/>
      <c r="J103" s="49"/>
      <c r="K103" s="49"/>
      <c r="L103" s="91"/>
    </row>
    <row r="104" spans="2:12" ht="20.25" thickBot="1" x14ac:dyDescent="0.25">
      <c r="B104" s="331"/>
      <c r="C104" s="332"/>
      <c r="D104" s="339"/>
      <c r="E104" s="332"/>
      <c r="F104" s="339"/>
      <c r="G104" s="333"/>
      <c r="H104" s="339"/>
      <c r="I104" s="249"/>
      <c r="J104" s="160"/>
      <c r="K104" s="160"/>
      <c r="L104" s="92"/>
    </row>
    <row r="105" spans="2:12" ht="19.5" x14ac:dyDescent="0.2">
      <c r="B105" s="334" t="s">
        <v>1074</v>
      </c>
      <c r="C105" s="332"/>
      <c r="D105" s="335" t="s">
        <v>1075</v>
      </c>
      <c r="E105" s="336"/>
      <c r="F105" s="335" t="s">
        <v>1076</v>
      </c>
      <c r="G105" s="335"/>
      <c r="H105" s="335" t="s">
        <v>1077</v>
      </c>
      <c r="I105" s="250"/>
      <c r="J105" s="145"/>
      <c r="K105" s="145"/>
      <c r="L105" s="147"/>
    </row>
    <row r="106" spans="2:12" ht="19.5" x14ac:dyDescent="0.2">
      <c r="B106" s="337"/>
      <c r="C106" s="332"/>
      <c r="D106" s="338" t="s">
        <v>1078</v>
      </c>
      <c r="E106" s="336"/>
      <c r="F106" s="336"/>
      <c r="G106" s="336"/>
      <c r="H106" s="336"/>
      <c r="I106" s="250"/>
      <c r="J106" s="145"/>
      <c r="K106" s="145"/>
      <c r="L106" s="147"/>
    </row>
    <row r="107" spans="2:12" ht="20.25" thickBot="1" x14ac:dyDescent="0.25">
      <c r="B107" s="331"/>
      <c r="C107" s="332"/>
      <c r="D107" s="339"/>
      <c r="E107" s="332"/>
      <c r="F107" s="339"/>
      <c r="G107" s="332"/>
      <c r="H107" s="339"/>
      <c r="I107" s="250"/>
      <c r="J107" s="161"/>
      <c r="K107" s="161"/>
      <c r="L107" s="93"/>
    </row>
    <row r="108" spans="2:12" ht="19.5" x14ac:dyDescent="0.2">
      <c r="B108" s="334" t="s">
        <v>1074</v>
      </c>
      <c r="C108" s="332"/>
      <c r="D108" s="335" t="s">
        <v>1075</v>
      </c>
      <c r="E108" s="336"/>
      <c r="F108" s="335" t="s">
        <v>1076</v>
      </c>
      <c r="G108" s="335"/>
      <c r="H108" s="335" t="s">
        <v>1079</v>
      </c>
      <c r="I108" s="177"/>
      <c r="J108" s="178"/>
      <c r="K108" s="178"/>
      <c r="L108" s="94"/>
    </row>
    <row r="109" spans="2:12" ht="19.5" x14ac:dyDescent="0.2">
      <c r="B109" s="251"/>
      <c r="C109" s="177"/>
      <c r="D109" s="332" t="s">
        <v>1080</v>
      </c>
      <c r="E109" s="176"/>
      <c r="F109" s="176"/>
      <c r="G109" s="176"/>
      <c r="H109" s="176"/>
      <c r="I109" s="177"/>
      <c r="J109" s="178"/>
      <c r="K109" s="178"/>
      <c r="L109" s="94"/>
    </row>
    <row r="110" spans="2:12" ht="10.5" customHeight="1" thickBot="1" x14ac:dyDescent="0.25">
      <c r="B110" s="95"/>
      <c r="C110" s="96"/>
      <c r="D110" s="96"/>
      <c r="E110" s="96"/>
      <c r="F110" s="96"/>
      <c r="G110" s="96"/>
      <c r="H110" s="96"/>
      <c r="I110" s="96"/>
      <c r="J110" s="96"/>
      <c r="K110" s="96"/>
      <c r="L110" s="82"/>
    </row>
  </sheetData>
  <sheetProtection algorithmName="SHA-512" hashValue="5kG/zzKxOfqkvvV2Ay92xeTgLcWnj5PKlmoh8y96NT1rAExa75ApjAwKNsEP/OvV7gDkSvwzeaCKOyZeZrLwkA==" saltValue="coZtjmxSFc5HeY5jQG5G1A==" spinCount="100000" sheet="1" insertColumns="0" insertRows="0" selectLockedCells="1"/>
  <protectedRanges>
    <protectedRange sqref="K24 B46 H43:H46 I25:K46" name="טווח1_2"/>
    <protectedRange sqref="B12 D12 F12 J12 B47 F47:G47 H12 C101 D47 B14:B15 B20:B21 B17:B18 F14:H21 J14:J21 D14:D21 J47:J60 H47:H60" name="טווח1_4_1"/>
    <protectedRange sqref="B92:D92 E96:E99" name="טווח1_1"/>
    <protectedRange sqref="F92 F96:G97 E89:E91" name="טווח1_3"/>
    <protectedRange sqref="C67:D67 C69:D71 E65:F71" name="טווח1_3_1"/>
    <protectedRange sqref="C79:D79 C81:D83 E77:F83" name="טווח1_3_1_1"/>
    <protectedRange sqref="B60 C59 E59:F60 G51:G60" name="טווח1_2_1"/>
    <protectedRange sqref="E51:F58" name="טווח1_1_2"/>
    <protectedRange sqref="D51:D59" name="טווח1_1_1_1"/>
    <protectedRange sqref="F98:G99" name="טווח1_3_2"/>
  </protectedRanges>
  <mergeCells count="63">
    <mergeCell ref="F43:G43"/>
    <mergeCell ref="F44:G44"/>
    <mergeCell ref="F45:G45"/>
    <mergeCell ref="F38:G38"/>
    <mergeCell ref="F39:G39"/>
    <mergeCell ref="F40:G40"/>
    <mergeCell ref="F41:G41"/>
    <mergeCell ref="F42:G42"/>
    <mergeCell ref="F33:G33"/>
    <mergeCell ref="F34:G34"/>
    <mergeCell ref="F35:G35"/>
    <mergeCell ref="F36:G36"/>
    <mergeCell ref="F37:G37"/>
    <mergeCell ref="F28:G28"/>
    <mergeCell ref="F29:G29"/>
    <mergeCell ref="F30:G30"/>
    <mergeCell ref="F31:G31"/>
    <mergeCell ref="F32:G32"/>
    <mergeCell ref="F24:G24"/>
    <mergeCell ref="F25:G25"/>
    <mergeCell ref="F27:G27"/>
    <mergeCell ref="F26:G26"/>
    <mergeCell ref="B102:I102"/>
    <mergeCell ref="B81:B83"/>
    <mergeCell ref="C81:D81"/>
    <mergeCell ref="C82:D82"/>
    <mergeCell ref="C83:D83"/>
    <mergeCell ref="B84:D84"/>
    <mergeCell ref="B100:E100"/>
    <mergeCell ref="B88:D88"/>
    <mergeCell ref="B91:D91"/>
    <mergeCell ref="B95:D95"/>
    <mergeCell ref="B96:D96"/>
    <mergeCell ref="B97:D97"/>
    <mergeCell ref="B98:D98"/>
    <mergeCell ref="B99:D99"/>
    <mergeCell ref="B89:D89"/>
    <mergeCell ref="B64:D64"/>
    <mergeCell ref="B65:B67"/>
    <mergeCell ref="C65:D65"/>
    <mergeCell ref="C66:D66"/>
    <mergeCell ref="C67:D67"/>
    <mergeCell ref="C69:D69"/>
    <mergeCell ref="C70:D70"/>
    <mergeCell ref="C71:D71"/>
    <mergeCell ref="B72:D72"/>
    <mergeCell ref="B76:D76"/>
    <mergeCell ref="B17:L17"/>
    <mergeCell ref="B20:L20"/>
    <mergeCell ref="B10:L10"/>
    <mergeCell ref="E14:F14"/>
    <mergeCell ref="B94:D94"/>
    <mergeCell ref="F94:G94"/>
    <mergeCell ref="B77:B79"/>
    <mergeCell ref="C77:D77"/>
    <mergeCell ref="C78:D78"/>
    <mergeCell ref="C79:D79"/>
    <mergeCell ref="B60:D60"/>
    <mergeCell ref="B46:G46"/>
    <mergeCell ref="B90:D90"/>
    <mergeCell ref="C80:D80"/>
    <mergeCell ref="C68:D68"/>
    <mergeCell ref="B69:B71"/>
  </mergeCells>
  <conditionalFormatting sqref="E68">
    <cfRule type="cellIs" dxfId="10" priority="15" operator="greaterThan">
      <formula>0.9</formula>
    </cfRule>
  </conditionalFormatting>
  <conditionalFormatting sqref="E90:E91">
    <cfRule type="cellIs" dxfId="9" priority="5" operator="greaterThan">
      <formula>300000</formula>
    </cfRule>
  </conditionalFormatting>
  <conditionalFormatting sqref="F51:F59">
    <cfRule type="cellIs" dxfId="8" priority="2" operator="between">
      <formula>49999</formula>
      <formula>0.1</formula>
    </cfRule>
  </conditionalFormatting>
  <conditionalFormatting sqref="F68">
    <cfRule type="cellIs" dxfId="7" priority="21" operator="greaterThan">
      <formula>300000</formula>
    </cfRule>
  </conditionalFormatting>
  <conditionalFormatting sqref="F80">
    <cfRule type="cellIs" dxfId="6" priority="13" operator="greaterThan">
      <formula>2000000</formula>
    </cfRule>
  </conditionalFormatting>
  <conditionalFormatting sqref="F89:F90">
    <cfRule type="cellIs" dxfId="5" priority="6" operator="greaterThan">
      <formula>0.3</formula>
    </cfRule>
  </conditionalFormatting>
  <conditionalFormatting sqref="F90">
    <cfRule type="cellIs" dxfId="4" priority="4" operator="greaterThan">
      <formula>0.1</formula>
    </cfRule>
  </conditionalFormatting>
  <conditionalFormatting sqref="H96:H97">
    <cfRule type="cellIs" dxfId="3" priority="3" operator="greaterThan">
      <formula>0.7</formula>
    </cfRule>
  </conditionalFormatting>
  <conditionalFormatting sqref="I46">
    <cfRule type="cellIs" dxfId="2" priority="1" operator="greaterThan">
      <formula>300000</formula>
    </cfRule>
  </conditionalFormatting>
  <conditionalFormatting sqref="J25:J45">
    <cfRule type="cellIs" dxfId="1" priority="10" operator="greaterThan">
      <formula>0.7</formula>
    </cfRule>
  </conditionalFormatting>
  <conditionalFormatting sqref="G51:G59">
    <cfRule type="expression" dxfId="0" priority="24">
      <formula>AND($G$59&gt;0.7,$D$14&gt;5,$H$14&gt;4,$H$12&lt;&gt;$U$8,$J$12&lt;&gt;$U$8)</formula>
    </cfRule>
  </conditionalFormatting>
  <dataValidations count="11">
    <dataValidation type="list" allowBlank="1" showInputMessage="1" showErrorMessage="1" sqref="E98:E99 D51:D59" xr:uid="{B4E012AA-61F4-414C-BA51-B6A8EEF5B638}">
      <formula1>"כן, לא"</formula1>
    </dataValidation>
    <dataValidation type="custom" allowBlank="1" showInputMessage="1" showErrorMessage="1" error="לא ניתן לעבור 30%" sqref="F89:F91" xr:uid="{915065FA-23CE-4C63-A5A4-C664F9CAA02A}">
      <formula1>F89&lt;0.3</formula1>
    </dataValidation>
    <dataValidation type="list" allowBlank="1" showInputMessage="1" showErrorMessage="1" sqref="J12 H12" xr:uid="{57C64443-637A-4EBC-9952-579716D4A508}">
      <formula1>"כן,לא"</formula1>
    </dataValidation>
    <dataValidation type="list" allowBlank="1" showInputMessage="1" showErrorMessage="1" sqref="C25:C45" xr:uid="{C70C7DFE-2922-4981-8D66-B1B9752EE166}">
      <formula1>"מועצה, ישוב, חכ""ל, מתנס"</formula1>
    </dataValidation>
    <dataValidation type="list" allowBlank="1" showInputMessage="1" showErrorMessage="1" sqref="B12" xr:uid="{AC308246-10A7-4636-A108-25E21562FC3E}">
      <formula1>"דרום,מרכז,צפון"</formula1>
    </dataValidation>
    <dataValidation type="whole" operator="lessThanOrEqual" allowBlank="1" showInputMessage="1" showErrorMessage="1" sqref="E90" xr:uid="{1770FB01-C528-4736-BFC8-8581E134B8A3}">
      <formula1>25000</formula1>
    </dataValidation>
    <dataValidation type="custom" allowBlank="1" showInputMessage="1" showErrorMessage="1" sqref="F90" xr:uid="{35316BFA-48CD-49DD-A2EC-1F792E101857}">
      <formula1>F90&lt;0.1</formula1>
    </dataValidation>
    <dataValidation type="custom" allowBlank="1" showInputMessage="1" showErrorMessage="1" sqref="J26:J45" xr:uid="{1B499E0D-89D2-439B-9CC7-3775AB8D657C}">
      <formula1>J26&lt;=0.7</formula1>
    </dataValidation>
    <dataValidation type="custom" allowBlank="1" showInputMessage="1" showErrorMessage="1" error="לא ניתן לבקש יותר מ-70% תמיכה" sqref="J25" xr:uid="{AA7B6D2F-5C38-4898-A938-14A60483BFA3}">
      <formula1>J25&lt;=0.7</formula1>
    </dataValidation>
    <dataValidation type="list" allowBlank="1" showInputMessage="1" showErrorMessage="1" sqref="B25:B45" xr:uid="{C9C6BDBC-9AD7-4797-B616-3C179071BA7C}">
      <formula1>$Q$23:$Q$31</formula1>
    </dataValidation>
    <dataValidation type="list" allowBlank="1" showInputMessage="1" showErrorMessage="1" sqref="B51:B59" xr:uid="{7C2B60A3-A194-4AB3-98DE-E15CF4F0A1EA}">
      <formula1>$Q$49:$Q$60</formula1>
    </dataValidation>
  </dataValidations>
  <printOptions headings="1"/>
  <pageMargins left="0.31496062992125984" right="0.31496062992125984" top="0.35433070866141736" bottom="0.35433070866141736" header="0.31496062992125984" footer="0.31496062992125984"/>
  <pageSetup paperSize="9" scale="41" fitToHeight="0" orientation="landscape" r:id="rId1"/>
  <rowBreaks count="4" manualBreakCount="4">
    <brk id="21" max="11" man="1"/>
    <brk id="38" max="11" man="1"/>
    <brk id="47" max="11" man="1"/>
    <brk id="73"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CB52EC-5B46-4180-A226-C84792DC7EA3}">
          <x14:formula1>
            <xm:f>'נתוני בסיס'!$J$3:$J$168</xm:f>
          </x14:formula1>
          <xm:sqref>D12</xm:sqref>
        </x14:dataValidation>
        <x14:dataValidation type="list" allowBlank="1" showInputMessage="1" showErrorMessage="1" xr:uid="{0398995D-5890-4A1E-8CDE-B248F4EBCA39}">
          <x14:formula1>
            <xm:f>'נתוני בסיס'!$N$3:$N$710</xm:f>
          </x14:formula1>
          <xm:sqref>F12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גיליון6">
    <tabColor rgb="FF0070C0"/>
    <pageSetUpPr fitToPage="1"/>
  </sheetPr>
  <dimension ref="B1:N85"/>
  <sheetViews>
    <sheetView rightToLeft="1" tabSelected="1" view="pageBreakPreview" zoomScale="60" zoomScaleNormal="80" workbookViewId="0">
      <selection activeCell="B5" sqref="B5"/>
    </sheetView>
  </sheetViews>
  <sheetFormatPr defaultRowHeight="14.25" x14ac:dyDescent="0.2"/>
  <cols>
    <col min="1" max="1" width="2.125" customWidth="1"/>
    <col min="2" max="2" width="20.125" customWidth="1"/>
    <col min="3" max="3" width="30.375" customWidth="1"/>
    <col min="4" max="5" width="14.875" customWidth="1"/>
    <col min="6" max="6" width="12.25" customWidth="1"/>
    <col min="7" max="7" width="14.375" customWidth="1"/>
    <col min="8" max="8" width="10" customWidth="1"/>
    <col min="9" max="9" width="22.5" customWidth="1"/>
    <col min="10" max="10" width="10.125" customWidth="1"/>
    <col min="11" max="11" width="22.625" customWidth="1"/>
    <col min="12" max="12" width="10.625" customWidth="1"/>
    <col min="13" max="13" width="5.625" customWidth="1"/>
  </cols>
  <sheetData>
    <row r="1" spans="2:14" ht="11.25" customHeight="1" thickBot="1" x14ac:dyDescent="0.25"/>
    <row r="2" spans="2:14" x14ac:dyDescent="0.2">
      <c r="B2" s="10"/>
      <c r="C2" s="11"/>
      <c r="D2" s="11"/>
      <c r="E2" s="11"/>
      <c r="F2" s="11"/>
      <c r="G2" s="11"/>
      <c r="H2" s="11"/>
      <c r="I2" s="11"/>
      <c r="J2" s="11"/>
      <c r="K2" s="11"/>
      <c r="L2" s="11"/>
      <c r="M2" s="12"/>
    </row>
    <row r="3" spans="2:14" x14ac:dyDescent="0.2">
      <c r="B3" s="13"/>
      <c r="M3" s="14"/>
    </row>
    <row r="4" spans="2:14" x14ac:dyDescent="0.2">
      <c r="B4" s="13"/>
      <c r="M4" s="14"/>
    </row>
    <row r="5" spans="2:14" x14ac:dyDescent="0.2">
      <c r="B5" s="13"/>
      <c r="M5" s="14"/>
    </row>
    <row r="6" spans="2:14" x14ac:dyDescent="0.2">
      <c r="B6" s="13"/>
      <c r="M6" s="14"/>
    </row>
    <row r="7" spans="2:14" x14ac:dyDescent="0.2">
      <c r="B7" s="13"/>
      <c r="M7" s="14"/>
    </row>
    <row r="8" spans="2:14" ht="16.5" customHeight="1" thickBot="1" x14ac:dyDescent="0.25">
      <c r="B8" s="55"/>
      <c r="C8" s="52"/>
      <c r="D8" s="52"/>
      <c r="E8" s="53"/>
      <c r="F8" s="53"/>
      <c r="J8" s="63" t="s">
        <v>1069</v>
      </c>
      <c r="K8" s="159" t="s">
        <v>1070</v>
      </c>
      <c r="L8" s="162"/>
      <c r="M8" s="14"/>
    </row>
    <row r="9" spans="2:14" ht="15" x14ac:dyDescent="0.2">
      <c r="B9" s="56"/>
      <c r="C9" s="52"/>
      <c r="D9" s="52"/>
      <c r="E9" s="53"/>
      <c r="F9" s="53"/>
      <c r="G9" s="52"/>
      <c r="H9" s="52"/>
      <c r="I9" s="52"/>
      <c r="J9" s="52"/>
      <c r="K9" s="52"/>
      <c r="L9" s="52"/>
      <c r="M9" s="61"/>
    </row>
    <row r="10" spans="2:14" ht="20.25" x14ac:dyDescent="0.2">
      <c r="B10" s="381" t="s">
        <v>1623</v>
      </c>
      <c r="C10" s="382"/>
      <c r="D10" s="382"/>
      <c r="E10" s="382"/>
      <c r="F10" s="382"/>
      <c r="G10" s="382"/>
      <c r="H10" s="382"/>
      <c r="I10" s="382"/>
      <c r="J10" s="382"/>
      <c r="K10" s="382"/>
      <c r="L10" s="382"/>
      <c r="M10" s="383"/>
      <c r="N10" s="59"/>
    </row>
    <row r="11" spans="2:14" ht="19.5" thickBot="1" x14ac:dyDescent="0.25">
      <c r="B11" s="57"/>
      <c r="C11" s="53"/>
      <c r="D11" s="54"/>
      <c r="E11" s="53"/>
      <c r="F11" s="54"/>
      <c r="G11" s="53"/>
      <c r="H11" s="54"/>
      <c r="I11" s="53"/>
      <c r="J11" s="53"/>
      <c r="K11" s="53"/>
      <c r="L11" s="53"/>
      <c r="M11" s="64"/>
      <c r="N11" s="60"/>
    </row>
    <row r="12" spans="2:14" ht="12" customHeight="1" x14ac:dyDescent="0.2">
      <c r="B12" s="476" t="s">
        <v>1113</v>
      </c>
      <c r="C12" s="477"/>
      <c r="D12" s="480"/>
      <c r="E12" s="481"/>
      <c r="F12" s="481"/>
      <c r="G12" s="481"/>
      <c r="H12" s="481"/>
      <c r="I12" s="481"/>
      <c r="J12" s="481"/>
      <c r="K12" s="481"/>
      <c r="L12" s="482"/>
      <c r="M12" s="61"/>
    </row>
    <row r="13" spans="2:14" ht="17.25" customHeight="1" thickBot="1" x14ac:dyDescent="0.25">
      <c r="B13" s="478"/>
      <c r="C13" s="479"/>
      <c r="D13" s="483"/>
      <c r="E13" s="484"/>
      <c r="F13" s="484"/>
      <c r="G13" s="484"/>
      <c r="H13" s="484"/>
      <c r="I13" s="484"/>
      <c r="J13" s="484"/>
      <c r="K13" s="484"/>
      <c r="L13" s="485"/>
      <c r="M13" s="61"/>
    </row>
    <row r="14" spans="2:14" ht="15" customHeight="1" thickBot="1" x14ac:dyDescent="0.25">
      <c r="B14" s="58"/>
      <c r="C14" s="52"/>
      <c r="D14" s="52"/>
      <c r="E14" s="53"/>
      <c r="F14" s="53"/>
      <c r="G14" s="52"/>
      <c r="H14" s="52"/>
      <c r="I14" s="52"/>
      <c r="J14" s="52"/>
      <c r="K14" s="52"/>
      <c r="L14" s="52"/>
      <c r="M14" s="61"/>
    </row>
    <row r="15" spans="2:14" ht="21.75" customHeight="1" thickBot="1" x14ac:dyDescent="0.25">
      <c r="B15" s="486" t="s">
        <v>1082</v>
      </c>
      <c r="C15" s="487"/>
      <c r="D15" s="488"/>
      <c r="E15" s="489"/>
      <c r="F15" s="489"/>
      <c r="G15" s="489"/>
      <c r="H15" s="489"/>
      <c r="I15" s="489"/>
      <c r="J15" s="489"/>
      <c r="K15" s="489"/>
      <c r="L15" s="490"/>
      <c r="M15" s="61"/>
    </row>
    <row r="16" spans="2:14" ht="15" customHeight="1" x14ac:dyDescent="0.2">
      <c r="B16" s="58"/>
      <c r="C16" s="52"/>
      <c r="D16" s="52"/>
      <c r="E16" s="53"/>
      <c r="F16" s="53"/>
      <c r="G16" s="52"/>
      <c r="H16" s="52"/>
      <c r="I16" s="52"/>
      <c r="J16" s="52"/>
      <c r="K16" s="52"/>
      <c r="L16" s="52"/>
      <c r="M16" s="61"/>
    </row>
    <row r="17" spans="2:13" ht="19.5" customHeight="1" x14ac:dyDescent="0.2">
      <c r="B17" s="70" t="s">
        <v>1163</v>
      </c>
      <c r="C17" s="52"/>
      <c r="D17" s="52"/>
      <c r="E17" s="53"/>
      <c r="F17" s="53"/>
      <c r="G17" s="52"/>
      <c r="H17" s="52"/>
      <c r="I17" s="52"/>
      <c r="J17" s="52"/>
      <c r="K17" s="52"/>
      <c r="L17" s="52"/>
      <c r="M17" s="61"/>
    </row>
    <row r="18" spans="2:13" ht="15.75" x14ac:dyDescent="0.2">
      <c r="B18" s="472" t="s">
        <v>1164</v>
      </c>
      <c r="C18" s="473"/>
      <c r="D18" s="77"/>
      <c r="E18" s="62"/>
      <c r="F18" s="53"/>
      <c r="G18" s="52"/>
      <c r="H18" s="52"/>
      <c r="I18" s="52"/>
      <c r="J18" s="52"/>
      <c r="K18" s="52"/>
      <c r="L18" s="52"/>
      <c r="M18" s="61"/>
    </row>
    <row r="19" spans="2:13" ht="15.75" x14ac:dyDescent="0.2">
      <c r="B19" s="472" t="s">
        <v>1165</v>
      </c>
      <c r="C19" s="473"/>
      <c r="D19" s="76"/>
      <c r="E19" s="62"/>
      <c r="F19" s="53"/>
      <c r="G19" s="52"/>
      <c r="H19" s="52"/>
      <c r="I19" s="52"/>
      <c r="J19" s="52"/>
      <c r="K19" s="52"/>
      <c r="L19" s="52"/>
      <c r="M19" s="61"/>
    </row>
    <row r="20" spans="2:13" ht="15.75" x14ac:dyDescent="0.2">
      <c r="B20" s="472" t="s">
        <v>1166</v>
      </c>
      <c r="C20" s="473"/>
      <c r="D20" s="76"/>
      <c r="E20" s="62"/>
      <c r="F20" s="53"/>
      <c r="G20" s="52"/>
      <c r="H20" s="52"/>
      <c r="I20" s="52"/>
      <c r="J20" s="52"/>
      <c r="K20" s="52"/>
      <c r="L20" s="52"/>
      <c r="M20" s="61"/>
    </row>
    <row r="21" spans="2:13" ht="15.75" x14ac:dyDescent="0.2">
      <c r="B21" s="472" t="s">
        <v>1167</v>
      </c>
      <c r="C21" s="473"/>
      <c r="D21" s="76"/>
      <c r="E21" s="62"/>
      <c r="F21" s="53"/>
      <c r="G21" s="52"/>
      <c r="H21" s="52"/>
      <c r="I21" s="52"/>
      <c r="J21" s="52"/>
      <c r="K21" s="52"/>
      <c r="L21" s="52"/>
      <c r="M21" s="61"/>
    </row>
    <row r="22" spans="2:13" ht="15.75" x14ac:dyDescent="0.2">
      <c r="B22" s="472" t="s">
        <v>1168</v>
      </c>
      <c r="C22" s="473"/>
      <c r="D22" s="76"/>
      <c r="E22" s="62"/>
      <c r="F22" s="53"/>
      <c r="G22" s="52"/>
      <c r="H22" s="52"/>
      <c r="I22" s="52"/>
      <c r="J22" s="52"/>
      <c r="K22" s="52"/>
      <c r="L22" s="52"/>
      <c r="M22" s="61"/>
    </row>
    <row r="23" spans="2:13" ht="14.25" customHeight="1" thickBot="1" x14ac:dyDescent="0.25">
      <c r="B23" s="58"/>
      <c r="C23" s="52"/>
      <c r="D23" s="52"/>
      <c r="E23" s="53"/>
      <c r="F23" s="53"/>
      <c r="G23" s="52"/>
      <c r="H23" s="52"/>
      <c r="I23" s="52"/>
      <c r="J23" s="52"/>
      <c r="K23" s="52"/>
      <c r="L23" s="52"/>
      <c r="M23" s="61"/>
    </row>
    <row r="24" spans="2:13" ht="69" customHeight="1" x14ac:dyDescent="0.2">
      <c r="B24" s="491" t="s">
        <v>1169</v>
      </c>
      <c r="C24" s="492"/>
      <c r="D24" s="495"/>
      <c r="E24" s="496"/>
      <c r="F24" s="496"/>
      <c r="G24" s="496"/>
      <c r="H24" s="496"/>
      <c r="I24" s="496"/>
      <c r="J24" s="496"/>
      <c r="K24" s="496"/>
      <c r="L24" s="497"/>
      <c r="M24" s="14"/>
    </row>
    <row r="25" spans="2:13" ht="56.25" customHeight="1" thickBot="1" x14ac:dyDescent="0.25">
      <c r="B25" s="493"/>
      <c r="C25" s="494"/>
      <c r="D25" s="498"/>
      <c r="E25" s="499"/>
      <c r="F25" s="499"/>
      <c r="G25" s="499"/>
      <c r="H25" s="499"/>
      <c r="I25" s="499"/>
      <c r="J25" s="499"/>
      <c r="K25" s="499"/>
      <c r="L25" s="500"/>
      <c r="M25" s="14"/>
    </row>
    <row r="26" spans="2:13" ht="14.25" customHeight="1" x14ac:dyDescent="0.2">
      <c r="B26" s="58"/>
      <c r="C26" s="52"/>
      <c r="D26" s="52"/>
      <c r="E26" s="53"/>
      <c r="F26" s="53"/>
      <c r="G26" s="52"/>
      <c r="H26" s="52"/>
      <c r="I26" s="52"/>
      <c r="J26" s="52"/>
      <c r="K26" s="52"/>
      <c r="L26" s="52"/>
      <c r="M26" s="61"/>
    </row>
    <row r="27" spans="2:13" ht="14.25" customHeight="1" x14ac:dyDescent="0.2">
      <c r="B27" s="70" t="s">
        <v>1170</v>
      </c>
      <c r="C27" s="52"/>
      <c r="D27" s="52"/>
      <c r="E27" s="53"/>
      <c r="F27" s="53"/>
      <c r="G27" s="52"/>
      <c r="H27" s="52"/>
      <c r="I27" s="52"/>
      <c r="J27" s="52"/>
      <c r="K27" s="52"/>
      <c r="L27" s="52"/>
      <c r="M27" s="61"/>
    </row>
    <row r="28" spans="2:13" ht="17.25" customHeight="1" x14ac:dyDescent="0.2">
      <c r="B28" s="474" t="s">
        <v>1171</v>
      </c>
      <c r="C28" s="475"/>
      <c r="D28" s="52"/>
      <c r="E28" s="53"/>
      <c r="F28" s="53"/>
      <c r="G28" s="52"/>
      <c r="H28" s="52"/>
      <c r="I28" s="52"/>
      <c r="J28" s="52"/>
      <c r="K28" s="52"/>
      <c r="L28" s="52"/>
      <c r="M28" s="61"/>
    </row>
    <row r="29" spans="2:13" ht="14.25" customHeight="1" x14ac:dyDescent="0.2">
      <c r="B29" s="472" t="s">
        <v>1172</v>
      </c>
      <c r="C29" s="473"/>
      <c r="D29" s="78"/>
      <c r="E29" s="69"/>
      <c r="F29" s="53"/>
      <c r="G29" s="52"/>
      <c r="H29" s="52"/>
      <c r="I29" s="52"/>
      <c r="J29" s="52"/>
      <c r="K29" s="52"/>
      <c r="L29" s="52"/>
      <c r="M29" s="61"/>
    </row>
    <row r="30" spans="2:13" ht="14.25" customHeight="1" x14ac:dyDescent="0.2">
      <c r="B30" s="472" t="s">
        <v>1173</v>
      </c>
      <c r="C30" s="473"/>
      <c r="D30" s="78"/>
      <c r="E30" s="69"/>
      <c r="F30" s="53"/>
      <c r="G30" s="52"/>
      <c r="H30" s="52"/>
      <c r="I30" s="52"/>
      <c r="J30" s="52"/>
      <c r="K30" s="52"/>
      <c r="L30" s="52"/>
      <c r="M30" s="61"/>
    </row>
    <row r="31" spans="2:13" ht="14.25" customHeight="1" x14ac:dyDescent="0.2">
      <c r="B31" s="472" t="s">
        <v>1174</v>
      </c>
      <c r="C31" s="473"/>
      <c r="D31" s="78"/>
      <c r="E31" s="69"/>
      <c r="F31" s="53"/>
      <c r="G31" s="52"/>
      <c r="H31" s="52"/>
      <c r="I31" s="52"/>
      <c r="J31" s="52"/>
      <c r="K31" s="52"/>
      <c r="L31" s="52"/>
      <c r="M31" s="61"/>
    </row>
    <row r="32" spans="2:13" ht="14.25" customHeight="1" x14ac:dyDescent="0.2">
      <c r="B32" s="472" t="s">
        <v>1175</v>
      </c>
      <c r="C32" s="473"/>
      <c r="D32" s="78"/>
      <c r="E32" s="69"/>
      <c r="F32" s="53"/>
      <c r="G32" s="52"/>
      <c r="H32" s="52"/>
      <c r="I32" s="52"/>
      <c r="J32" s="52"/>
      <c r="K32" s="52"/>
      <c r="L32" s="52"/>
      <c r="M32" s="61"/>
    </row>
    <row r="33" spans="2:13" ht="14.25" customHeight="1" x14ac:dyDescent="0.2">
      <c r="B33" s="58"/>
      <c r="C33" s="52"/>
      <c r="D33" s="52"/>
      <c r="E33" s="53"/>
      <c r="F33" s="53"/>
      <c r="G33" s="52"/>
      <c r="H33" s="52"/>
      <c r="I33" s="52"/>
      <c r="J33" s="52"/>
      <c r="K33" s="52"/>
      <c r="L33" s="52"/>
      <c r="M33" s="61"/>
    </row>
    <row r="34" spans="2:13" ht="14.25" customHeight="1" x14ac:dyDescent="0.2">
      <c r="B34" s="474" t="s">
        <v>1176</v>
      </c>
      <c r="C34" s="475"/>
      <c r="D34" s="52"/>
      <c r="E34" s="53"/>
      <c r="F34" s="53"/>
      <c r="G34" s="52"/>
      <c r="H34" s="52"/>
      <c r="I34" s="52"/>
      <c r="J34" s="52"/>
      <c r="K34" s="52"/>
      <c r="L34" s="52"/>
      <c r="M34" s="61"/>
    </row>
    <row r="35" spans="2:13" ht="14.25" customHeight="1" x14ac:dyDescent="0.2">
      <c r="B35" s="472" t="s">
        <v>1177</v>
      </c>
      <c r="C35" s="473"/>
      <c r="D35" s="78"/>
      <c r="E35" s="69"/>
      <c r="F35" s="53"/>
      <c r="G35" s="52"/>
      <c r="H35" s="52"/>
      <c r="I35" s="52"/>
      <c r="J35" s="52"/>
      <c r="K35" s="52"/>
      <c r="L35" s="52"/>
      <c r="M35" s="61"/>
    </row>
    <row r="36" spans="2:13" ht="14.25" customHeight="1" x14ac:dyDescent="0.2">
      <c r="B36" s="472" t="s">
        <v>1178</v>
      </c>
      <c r="C36" s="473"/>
      <c r="D36" s="78"/>
      <c r="E36" s="69"/>
      <c r="F36" s="53"/>
      <c r="G36" s="52"/>
      <c r="H36" s="52"/>
      <c r="I36" s="52"/>
      <c r="J36" s="52"/>
      <c r="K36" s="52"/>
      <c r="L36" s="52"/>
      <c r="M36" s="61"/>
    </row>
    <row r="37" spans="2:13" ht="14.25" customHeight="1" x14ac:dyDescent="0.2">
      <c r="B37" s="472" t="s">
        <v>1175</v>
      </c>
      <c r="C37" s="473"/>
      <c r="D37" s="78"/>
      <c r="E37" s="69"/>
      <c r="F37" s="53"/>
      <c r="G37" s="52"/>
      <c r="H37" s="52"/>
      <c r="I37" s="52"/>
      <c r="J37" s="52"/>
      <c r="K37" s="52"/>
      <c r="L37" s="52"/>
      <c r="M37" s="61"/>
    </row>
    <row r="38" spans="2:13" ht="14.25" customHeight="1" x14ac:dyDescent="0.2">
      <c r="B38" s="58"/>
      <c r="C38" s="52"/>
      <c r="D38" s="52"/>
      <c r="E38" s="53"/>
      <c r="F38" s="53"/>
      <c r="G38" s="52"/>
      <c r="H38" s="52"/>
      <c r="I38" s="52"/>
      <c r="J38" s="52"/>
      <c r="K38" s="52"/>
      <c r="L38" s="52"/>
      <c r="M38" s="61"/>
    </row>
    <row r="39" spans="2:13" ht="14.25" customHeight="1" x14ac:dyDescent="0.2">
      <c r="B39" s="474" t="s">
        <v>1179</v>
      </c>
      <c r="C39" s="475"/>
      <c r="D39" s="52"/>
      <c r="E39" s="53"/>
      <c r="F39" s="53"/>
      <c r="G39" s="52"/>
      <c r="H39" s="52"/>
      <c r="I39" s="52"/>
      <c r="J39" s="52"/>
      <c r="K39" s="52"/>
      <c r="L39" s="52"/>
      <c r="M39" s="61"/>
    </row>
    <row r="40" spans="2:13" ht="14.25" customHeight="1" x14ac:dyDescent="0.2">
      <c r="B40" s="472" t="s">
        <v>1177</v>
      </c>
      <c r="C40" s="473"/>
      <c r="D40" s="78"/>
      <c r="E40" s="69"/>
      <c r="F40" s="53"/>
      <c r="G40" s="52"/>
      <c r="H40" s="52"/>
      <c r="I40" s="52"/>
      <c r="J40" s="52"/>
      <c r="K40" s="52"/>
      <c r="L40" s="52"/>
      <c r="M40" s="61"/>
    </row>
    <row r="41" spans="2:13" ht="14.25" customHeight="1" x14ac:dyDescent="0.2">
      <c r="B41" s="472" t="s">
        <v>1173</v>
      </c>
      <c r="C41" s="473"/>
      <c r="D41" s="78"/>
      <c r="E41" s="69"/>
      <c r="F41" s="53"/>
      <c r="G41" s="52"/>
      <c r="H41" s="52"/>
      <c r="I41" s="52"/>
      <c r="J41" s="52"/>
      <c r="K41" s="52"/>
      <c r="L41" s="52"/>
      <c r="M41" s="61"/>
    </row>
    <row r="42" spans="2:13" ht="14.25" customHeight="1" x14ac:dyDescent="0.2">
      <c r="B42" s="472" t="s">
        <v>1175</v>
      </c>
      <c r="C42" s="473"/>
      <c r="D42" s="78"/>
      <c r="E42" s="69"/>
      <c r="F42" s="53"/>
      <c r="G42" s="52"/>
      <c r="H42" s="52"/>
      <c r="I42" s="52"/>
      <c r="J42" s="52"/>
      <c r="K42" s="52"/>
      <c r="L42" s="52"/>
      <c r="M42" s="61"/>
    </row>
    <row r="43" spans="2:13" ht="14.25" customHeight="1" x14ac:dyDescent="0.2">
      <c r="B43" s="58"/>
      <c r="C43" s="52"/>
      <c r="D43" s="52"/>
      <c r="E43" s="53"/>
      <c r="F43" s="53"/>
      <c r="G43" s="52"/>
      <c r="H43" s="52"/>
      <c r="I43" s="52"/>
      <c r="J43" s="52"/>
      <c r="K43" s="52"/>
      <c r="L43" s="52"/>
      <c r="M43" s="61"/>
    </row>
    <row r="44" spans="2:13" ht="18" customHeight="1" x14ac:dyDescent="0.2">
      <c r="B44" s="70" t="s">
        <v>1180</v>
      </c>
      <c r="C44" s="52"/>
      <c r="D44" s="52"/>
      <c r="E44" s="53"/>
      <c r="F44" s="53"/>
      <c r="G44" s="52"/>
      <c r="H44" s="52"/>
      <c r="I44" s="52"/>
      <c r="J44" s="52"/>
      <c r="K44" s="52"/>
      <c r="L44" s="52"/>
      <c r="M44" s="61"/>
    </row>
    <row r="45" spans="2:13" ht="14.25" customHeight="1" x14ac:dyDescent="0.2">
      <c r="B45" s="472" t="s">
        <v>1181</v>
      </c>
      <c r="C45" s="473"/>
      <c r="D45" s="78"/>
      <c r="E45" s="69"/>
      <c r="F45" s="53"/>
      <c r="G45" s="52"/>
      <c r="H45" s="52"/>
      <c r="I45" s="52"/>
      <c r="J45" s="52"/>
      <c r="K45" s="52"/>
      <c r="L45" s="52"/>
      <c r="M45" s="61"/>
    </row>
    <row r="46" spans="2:13" ht="14.25" customHeight="1" x14ac:dyDescent="0.2">
      <c r="B46" s="472" t="s">
        <v>1182</v>
      </c>
      <c r="C46" s="473"/>
      <c r="D46" s="78"/>
      <c r="E46" s="69"/>
      <c r="F46" s="53"/>
      <c r="G46" s="52"/>
      <c r="H46" s="52"/>
      <c r="I46" s="52"/>
      <c r="J46" s="52"/>
      <c r="K46" s="52"/>
      <c r="L46" s="52"/>
      <c r="M46" s="61"/>
    </row>
    <row r="47" spans="2:13" ht="14.25" customHeight="1" x14ac:dyDescent="0.2">
      <c r="B47" s="472" t="s">
        <v>1183</v>
      </c>
      <c r="C47" s="473"/>
      <c r="D47" s="78"/>
      <c r="E47" s="69"/>
      <c r="F47" s="53"/>
      <c r="G47" s="52"/>
      <c r="H47" s="52"/>
      <c r="I47" s="52"/>
      <c r="J47" s="52"/>
      <c r="K47" s="52"/>
      <c r="L47" s="52"/>
      <c r="M47" s="61"/>
    </row>
    <row r="48" spans="2:13" ht="14.25" customHeight="1" thickBot="1" x14ac:dyDescent="0.25">
      <c r="B48" s="58"/>
      <c r="C48" s="52"/>
      <c r="D48" s="52"/>
      <c r="E48" s="53"/>
      <c r="F48" s="53"/>
      <c r="G48" s="52"/>
      <c r="H48" s="52"/>
      <c r="I48" s="52"/>
      <c r="J48" s="52"/>
      <c r="K48" s="52"/>
      <c r="L48" s="52"/>
      <c r="M48" s="61"/>
    </row>
    <row r="49" spans="2:13" ht="45" customHeight="1" x14ac:dyDescent="0.2">
      <c r="B49" s="503" t="s">
        <v>1184</v>
      </c>
      <c r="C49" s="504"/>
      <c r="D49" s="495"/>
      <c r="E49" s="496"/>
      <c r="F49" s="496"/>
      <c r="G49" s="496"/>
      <c r="H49" s="496"/>
      <c r="I49" s="496"/>
      <c r="J49" s="496"/>
      <c r="K49" s="496"/>
      <c r="L49" s="497"/>
      <c r="M49" s="14"/>
    </row>
    <row r="50" spans="2:13" ht="49.5" customHeight="1" thickBot="1" x14ac:dyDescent="0.25">
      <c r="B50" s="493"/>
      <c r="C50" s="505"/>
      <c r="D50" s="498"/>
      <c r="E50" s="499"/>
      <c r="F50" s="499"/>
      <c r="G50" s="499"/>
      <c r="H50" s="499"/>
      <c r="I50" s="499"/>
      <c r="J50" s="499"/>
      <c r="K50" s="499"/>
      <c r="L50" s="500"/>
      <c r="M50" s="14"/>
    </row>
    <row r="51" spans="2:13" ht="26.25" customHeight="1" thickBot="1" x14ac:dyDescent="0.25">
      <c r="B51" s="73"/>
      <c r="C51" s="4"/>
      <c r="D51" s="71"/>
      <c r="E51" s="71"/>
      <c r="F51" s="71"/>
      <c r="G51" s="71"/>
      <c r="H51" s="71"/>
      <c r="I51" s="71"/>
      <c r="J51" s="71"/>
      <c r="K51" s="71"/>
      <c r="L51" s="72"/>
      <c r="M51" s="14"/>
    </row>
    <row r="52" spans="2:13" ht="49.5" customHeight="1" x14ac:dyDescent="0.2">
      <c r="B52" s="503" t="s">
        <v>1185</v>
      </c>
      <c r="C52" s="504"/>
      <c r="D52" s="495"/>
      <c r="E52" s="496"/>
      <c r="F52" s="496"/>
      <c r="G52" s="496"/>
      <c r="H52" s="496"/>
      <c r="I52" s="496"/>
      <c r="J52" s="496"/>
      <c r="K52" s="496"/>
      <c r="L52" s="497"/>
      <c r="M52" s="14"/>
    </row>
    <row r="53" spans="2:13" ht="49.5" customHeight="1" thickBot="1" x14ac:dyDescent="0.25">
      <c r="B53" s="493"/>
      <c r="C53" s="505"/>
      <c r="D53" s="498"/>
      <c r="E53" s="499"/>
      <c r="F53" s="499"/>
      <c r="G53" s="499"/>
      <c r="H53" s="499"/>
      <c r="I53" s="499"/>
      <c r="J53" s="499"/>
      <c r="K53" s="499"/>
      <c r="L53" s="500"/>
      <c r="M53" s="14"/>
    </row>
    <row r="54" spans="2:13" ht="12" customHeight="1" x14ac:dyDescent="0.2">
      <c r="B54" s="58"/>
      <c r="C54" s="52"/>
      <c r="D54" s="52"/>
      <c r="E54" s="53"/>
      <c r="F54" s="53"/>
      <c r="G54" s="52"/>
      <c r="H54" s="52"/>
      <c r="I54" s="52"/>
      <c r="J54" s="52"/>
      <c r="K54" s="52"/>
      <c r="L54" s="52"/>
      <c r="M54" s="61"/>
    </row>
    <row r="55" spans="2:13" ht="20.25" customHeight="1" x14ac:dyDescent="0.2">
      <c r="B55" s="70" t="s">
        <v>1186</v>
      </c>
      <c r="C55" s="52"/>
      <c r="D55" s="52"/>
      <c r="E55" s="53"/>
      <c r="F55" s="52"/>
      <c r="G55" s="52"/>
      <c r="H55" s="52"/>
      <c r="I55" s="52"/>
      <c r="J55" s="52"/>
      <c r="K55" s="52"/>
      <c r="L55" s="52"/>
      <c r="M55" s="61"/>
    </row>
    <row r="56" spans="2:13" ht="15.75" customHeight="1" x14ac:dyDescent="0.2">
      <c r="B56" s="472" t="s">
        <v>1187</v>
      </c>
      <c r="C56" s="473"/>
      <c r="D56" s="78"/>
      <c r="E56" s="69"/>
      <c r="F56" s="69"/>
      <c r="G56" s="52"/>
      <c r="H56" s="52"/>
      <c r="I56" s="52"/>
      <c r="J56" s="52"/>
      <c r="K56" s="52"/>
      <c r="L56" s="52"/>
      <c r="M56" s="61"/>
    </row>
    <row r="57" spans="2:13" ht="16.5" customHeight="1" thickBot="1" x14ac:dyDescent="0.25">
      <c r="B57" s="472" t="s">
        <v>1188</v>
      </c>
      <c r="C57" s="473"/>
      <c r="D57" s="78"/>
      <c r="E57" s="69"/>
      <c r="F57" s="69"/>
      <c r="G57" s="52"/>
      <c r="H57" s="52"/>
      <c r="I57" s="52"/>
      <c r="J57" s="52"/>
      <c r="K57" s="52"/>
      <c r="L57" s="52"/>
      <c r="M57" s="61"/>
    </row>
    <row r="58" spans="2:13" ht="37.5" customHeight="1" thickBot="1" x14ac:dyDescent="0.25">
      <c r="B58" s="501" t="s">
        <v>1189</v>
      </c>
      <c r="C58" s="502"/>
      <c r="D58" s="506"/>
      <c r="E58" s="507"/>
      <c r="F58" s="507"/>
      <c r="G58" s="507"/>
      <c r="H58" s="507"/>
      <c r="I58" s="507"/>
      <c r="J58" s="507"/>
      <c r="K58" s="507"/>
      <c r="L58" s="508"/>
      <c r="M58" s="61"/>
    </row>
    <row r="59" spans="2:13" ht="10.5" customHeight="1" x14ac:dyDescent="0.2">
      <c r="B59" s="67"/>
      <c r="C59" s="52"/>
      <c r="D59" s="68"/>
      <c r="E59" s="68"/>
      <c r="F59" s="62"/>
      <c r="G59" s="52"/>
      <c r="H59" s="52"/>
      <c r="I59" s="52"/>
      <c r="J59" s="52"/>
      <c r="K59" s="52"/>
      <c r="L59" s="52"/>
      <c r="M59" s="61"/>
    </row>
    <row r="60" spans="2:13" ht="17.25" thickBot="1" x14ac:dyDescent="0.25">
      <c r="B60" s="70" t="s">
        <v>1190</v>
      </c>
      <c r="C60" s="52"/>
      <c r="D60" s="52"/>
      <c r="E60" s="53"/>
      <c r="F60" s="52"/>
      <c r="G60" s="52"/>
      <c r="H60" s="52"/>
      <c r="I60" s="52"/>
      <c r="J60" s="52"/>
      <c r="K60" s="52"/>
      <c r="L60" s="52"/>
      <c r="M60" s="61"/>
    </row>
    <row r="61" spans="2:13" ht="43.5" customHeight="1" thickBot="1" x14ac:dyDescent="0.25">
      <c r="B61" s="501" t="s">
        <v>1191</v>
      </c>
      <c r="C61" s="502"/>
      <c r="D61" s="506"/>
      <c r="E61" s="507"/>
      <c r="F61" s="507"/>
      <c r="G61" s="507"/>
      <c r="H61" s="507"/>
      <c r="I61" s="507"/>
      <c r="J61" s="507"/>
      <c r="K61" s="507"/>
      <c r="L61" s="508"/>
      <c r="M61" s="61"/>
    </row>
    <row r="62" spans="2:13" ht="42" customHeight="1" thickBot="1" x14ac:dyDescent="0.25">
      <c r="B62" s="501" t="s">
        <v>1192</v>
      </c>
      <c r="C62" s="502"/>
      <c r="D62" s="506"/>
      <c r="E62" s="507"/>
      <c r="F62" s="507"/>
      <c r="G62" s="507"/>
      <c r="H62" s="507"/>
      <c r="I62" s="507"/>
      <c r="J62" s="507"/>
      <c r="K62" s="507"/>
      <c r="L62" s="508"/>
      <c r="M62" s="61"/>
    </row>
    <row r="63" spans="2:13" ht="43.5" customHeight="1" thickBot="1" x14ac:dyDescent="0.25">
      <c r="B63" s="501" t="s">
        <v>1193</v>
      </c>
      <c r="C63" s="502"/>
      <c r="D63" s="506"/>
      <c r="E63" s="507"/>
      <c r="F63" s="507"/>
      <c r="G63" s="507"/>
      <c r="H63" s="507"/>
      <c r="I63" s="507"/>
      <c r="J63" s="507"/>
      <c r="K63" s="507"/>
      <c r="L63" s="508"/>
      <c r="M63" s="61"/>
    </row>
    <row r="64" spans="2:13" ht="43.5" customHeight="1" thickBot="1" x14ac:dyDescent="0.25">
      <c r="B64" s="501" t="s">
        <v>1194</v>
      </c>
      <c r="C64" s="502"/>
      <c r="D64" s="506"/>
      <c r="E64" s="507"/>
      <c r="F64" s="507"/>
      <c r="G64" s="507"/>
      <c r="H64" s="507"/>
      <c r="I64" s="507"/>
      <c r="J64" s="507"/>
      <c r="K64" s="507"/>
      <c r="L64" s="508"/>
      <c r="M64" s="61"/>
    </row>
    <row r="65" spans="2:13" ht="39.75" customHeight="1" thickBot="1" x14ac:dyDescent="0.25">
      <c r="B65" s="501" t="s">
        <v>1195</v>
      </c>
      <c r="C65" s="502"/>
      <c r="D65" s="506"/>
      <c r="E65" s="507"/>
      <c r="F65" s="507"/>
      <c r="G65" s="507"/>
      <c r="H65" s="507"/>
      <c r="I65" s="507"/>
      <c r="J65" s="507"/>
      <c r="K65" s="507"/>
      <c r="L65" s="508"/>
      <c r="M65" s="61"/>
    </row>
    <row r="66" spans="2:13" ht="39.75" customHeight="1" thickBot="1" x14ac:dyDescent="0.25">
      <c r="B66" s="501" t="s">
        <v>1196</v>
      </c>
      <c r="C66" s="502"/>
      <c r="D66" s="506"/>
      <c r="E66" s="507"/>
      <c r="F66" s="507"/>
      <c r="G66" s="507"/>
      <c r="H66" s="507"/>
      <c r="I66" s="507"/>
      <c r="J66" s="507"/>
      <c r="K66" s="507"/>
      <c r="L66" s="508"/>
      <c r="M66" s="61"/>
    </row>
    <row r="67" spans="2:13" ht="34.5" customHeight="1" thickBot="1" x14ac:dyDescent="0.25">
      <c r="B67" s="501" t="s">
        <v>1197</v>
      </c>
      <c r="C67" s="502"/>
      <c r="D67" s="506"/>
      <c r="E67" s="507"/>
      <c r="F67" s="507"/>
      <c r="G67" s="507"/>
      <c r="H67" s="507"/>
      <c r="I67" s="507"/>
      <c r="J67" s="507"/>
      <c r="K67" s="507"/>
      <c r="L67" s="508"/>
      <c r="M67" s="61"/>
    </row>
    <row r="68" spans="2:13" ht="33" customHeight="1" thickBot="1" x14ac:dyDescent="0.25">
      <c r="B68" s="501" t="s">
        <v>1198</v>
      </c>
      <c r="C68" s="502"/>
      <c r="D68" s="506"/>
      <c r="E68" s="507"/>
      <c r="F68" s="507"/>
      <c r="G68" s="507"/>
      <c r="H68" s="507"/>
      <c r="I68" s="507"/>
      <c r="J68" s="507"/>
      <c r="K68" s="507"/>
      <c r="L68" s="508"/>
      <c r="M68" s="61"/>
    </row>
    <row r="69" spans="2:13" ht="33" customHeight="1" thickBot="1" x14ac:dyDescent="0.25">
      <c r="B69" s="501" t="s">
        <v>1199</v>
      </c>
      <c r="C69" s="502"/>
      <c r="D69" s="506"/>
      <c r="E69" s="507"/>
      <c r="F69" s="507"/>
      <c r="G69" s="507"/>
      <c r="H69" s="507"/>
      <c r="I69" s="507"/>
      <c r="J69" s="507"/>
      <c r="K69" s="507"/>
      <c r="L69" s="508"/>
      <c r="M69" s="61"/>
    </row>
    <row r="70" spans="2:13" ht="38.25" customHeight="1" thickBot="1" x14ac:dyDescent="0.25">
      <c r="B70" s="501" t="s">
        <v>1200</v>
      </c>
      <c r="C70" s="502"/>
      <c r="D70" s="506"/>
      <c r="E70" s="507"/>
      <c r="F70" s="507"/>
      <c r="G70" s="507"/>
      <c r="H70" s="507"/>
      <c r="I70" s="507"/>
      <c r="J70" s="507"/>
      <c r="K70" s="507"/>
      <c r="L70" s="508"/>
      <c r="M70" s="14"/>
    </row>
    <row r="71" spans="2:13" ht="36" customHeight="1" thickBot="1" x14ac:dyDescent="0.25">
      <c r="B71" s="501" t="s">
        <v>1201</v>
      </c>
      <c r="C71" s="502"/>
      <c r="D71" s="506"/>
      <c r="E71" s="507"/>
      <c r="F71" s="507"/>
      <c r="G71" s="507"/>
      <c r="H71" s="507"/>
      <c r="I71" s="507"/>
      <c r="J71" s="507"/>
      <c r="K71" s="507"/>
      <c r="L71" s="508"/>
      <c r="M71" s="61"/>
    </row>
    <row r="72" spans="2:13" ht="39.75" customHeight="1" thickBot="1" x14ac:dyDescent="0.25">
      <c r="B72" s="501" t="s">
        <v>1202</v>
      </c>
      <c r="C72" s="502"/>
      <c r="D72" s="506"/>
      <c r="E72" s="507"/>
      <c r="F72" s="507"/>
      <c r="G72" s="507"/>
      <c r="H72" s="507"/>
      <c r="I72" s="507"/>
      <c r="J72" s="507"/>
      <c r="K72" s="507"/>
      <c r="L72" s="508"/>
      <c r="M72" s="61"/>
    </row>
    <row r="73" spans="2:13" ht="36.75" customHeight="1" thickBot="1" x14ac:dyDescent="0.25">
      <c r="B73" s="501" t="s">
        <v>1203</v>
      </c>
      <c r="C73" s="502"/>
      <c r="D73" s="506"/>
      <c r="E73" s="507"/>
      <c r="F73" s="507"/>
      <c r="G73" s="507"/>
      <c r="H73" s="507"/>
      <c r="I73" s="507"/>
      <c r="J73" s="507"/>
      <c r="K73" s="507"/>
      <c r="L73" s="508"/>
      <c r="M73" s="61"/>
    </row>
    <row r="74" spans="2:13" ht="39" customHeight="1" thickBot="1" x14ac:dyDescent="0.25">
      <c r="B74" s="501" t="s">
        <v>1204</v>
      </c>
      <c r="C74" s="502"/>
      <c r="D74" s="506"/>
      <c r="E74" s="507"/>
      <c r="F74" s="507"/>
      <c r="G74" s="507"/>
      <c r="H74" s="507"/>
      <c r="I74" s="507"/>
      <c r="J74" s="507"/>
      <c r="K74" s="507"/>
      <c r="L74" s="508"/>
      <c r="M74" s="61"/>
    </row>
    <row r="75" spans="2:13" ht="35.25" customHeight="1" thickBot="1" x14ac:dyDescent="0.25">
      <c r="B75" s="501" t="s">
        <v>1205</v>
      </c>
      <c r="C75" s="502"/>
      <c r="D75" s="506"/>
      <c r="E75" s="507"/>
      <c r="F75" s="507"/>
      <c r="G75" s="507"/>
      <c r="H75" s="507"/>
      <c r="I75" s="507"/>
      <c r="J75" s="507"/>
      <c r="K75" s="507"/>
      <c r="L75" s="508"/>
      <c r="M75" s="61"/>
    </row>
    <row r="76" spans="2:13" ht="39" customHeight="1" thickBot="1" x14ac:dyDescent="0.3">
      <c r="B76" s="501" t="s">
        <v>1206</v>
      </c>
      <c r="C76" s="502"/>
      <c r="D76" s="506"/>
      <c r="E76" s="507"/>
      <c r="F76" s="507"/>
      <c r="G76" s="507"/>
      <c r="H76" s="507"/>
      <c r="I76" s="507"/>
      <c r="J76" s="507"/>
      <c r="K76" s="507"/>
      <c r="L76" s="508"/>
      <c r="M76" s="65"/>
    </row>
    <row r="77" spans="2:13" ht="36.75" customHeight="1" thickBot="1" x14ac:dyDescent="0.3">
      <c r="B77" s="501" t="s">
        <v>1207</v>
      </c>
      <c r="C77" s="502"/>
      <c r="D77" s="506"/>
      <c r="E77" s="507"/>
      <c r="F77" s="507"/>
      <c r="G77" s="507"/>
      <c r="H77" s="507"/>
      <c r="I77" s="507"/>
      <c r="J77" s="507"/>
      <c r="K77" s="507"/>
      <c r="L77" s="508"/>
      <c r="M77" s="65"/>
    </row>
    <row r="78" spans="2:13" ht="42" customHeight="1" thickBot="1" x14ac:dyDescent="0.3">
      <c r="B78" s="501" t="s">
        <v>1208</v>
      </c>
      <c r="C78" s="502"/>
      <c r="D78" s="506"/>
      <c r="E78" s="507"/>
      <c r="F78" s="507"/>
      <c r="G78" s="507"/>
      <c r="H78" s="507"/>
      <c r="I78" s="507"/>
      <c r="J78" s="507"/>
      <c r="K78" s="507"/>
      <c r="L78" s="508"/>
      <c r="M78" s="65"/>
    </row>
    <row r="79" spans="2:13" ht="44.25" customHeight="1" thickBot="1" x14ac:dyDescent="0.3">
      <c r="B79" s="501" t="s">
        <v>1209</v>
      </c>
      <c r="C79" s="502"/>
      <c r="D79" s="506"/>
      <c r="E79" s="507"/>
      <c r="F79" s="507"/>
      <c r="G79" s="507"/>
      <c r="H79" s="507"/>
      <c r="I79" s="507"/>
      <c r="J79" s="507"/>
      <c r="K79" s="507"/>
      <c r="L79" s="508"/>
      <c r="M79" s="65"/>
    </row>
    <row r="80" spans="2:13" ht="15.75" x14ac:dyDescent="0.25">
      <c r="B80" s="15"/>
      <c r="C80" s="6"/>
      <c r="D80" s="7"/>
      <c r="E80" s="6"/>
      <c r="F80" s="7"/>
      <c r="G80" s="6"/>
      <c r="H80" s="7"/>
      <c r="I80" s="8"/>
      <c r="J80" s="8"/>
      <c r="K80" s="8"/>
      <c r="L80" s="8"/>
      <c r="M80" s="65"/>
    </row>
    <row r="81" spans="2:13" ht="15.75" x14ac:dyDescent="0.25">
      <c r="B81" s="15"/>
      <c r="C81" s="6"/>
      <c r="D81" s="7"/>
      <c r="E81" s="6"/>
      <c r="F81" s="7"/>
      <c r="G81" s="6"/>
      <c r="H81" s="7"/>
      <c r="I81" s="8"/>
      <c r="J81" s="8"/>
      <c r="K81" s="8"/>
      <c r="L81" s="8"/>
      <c r="M81" s="65"/>
    </row>
    <row r="82" spans="2:13" ht="15.75" x14ac:dyDescent="0.25">
      <c r="B82" s="74" t="s">
        <v>1210</v>
      </c>
      <c r="C82" s="79"/>
      <c r="D82" s="7"/>
      <c r="E82" s="6"/>
      <c r="F82" s="7"/>
      <c r="G82" s="6"/>
      <c r="H82" s="7"/>
      <c r="I82" s="8"/>
      <c r="J82" s="8"/>
      <c r="K82" s="8"/>
      <c r="L82" s="8"/>
      <c r="M82" s="65"/>
    </row>
    <row r="83" spans="2:13" ht="15.75" x14ac:dyDescent="0.25">
      <c r="B83" s="74" t="s">
        <v>1211</v>
      </c>
      <c r="C83" s="79"/>
      <c r="D83" s="5"/>
      <c r="E83" s="9"/>
      <c r="F83" s="5"/>
      <c r="G83" s="5"/>
      <c r="H83" s="5"/>
      <c r="I83" s="1"/>
      <c r="J83" s="1"/>
      <c r="K83" s="1"/>
      <c r="L83" s="1"/>
      <c r="M83" s="66"/>
    </row>
    <row r="84" spans="2:13" ht="15.75" x14ac:dyDescent="0.25">
      <c r="B84" s="75" t="s">
        <v>1212</v>
      </c>
      <c r="C84" s="79"/>
      <c r="D84" s="2"/>
      <c r="E84" s="9"/>
      <c r="F84" s="9"/>
      <c r="G84" s="9"/>
      <c r="H84" s="9"/>
      <c r="I84" s="1"/>
      <c r="J84" s="1"/>
      <c r="K84" s="1"/>
      <c r="L84" s="1"/>
      <c r="M84" s="66"/>
    </row>
    <row r="85" spans="2:13" ht="10.5" customHeight="1" thickBot="1" x14ac:dyDescent="0.25">
      <c r="B85" s="16"/>
      <c r="C85" s="17"/>
      <c r="D85" s="17"/>
      <c r="E85" s="17"/>
      <c r="F85" s="17"/>
      <c r="G85" s="17"/>
      <c r="H85" s="17"/>
      <c r="I85" s="17"/>
      <c r="J85" s="17"/>
      <c r="K85" s="17"/>
      <c r="L85" s="17"/>
      <c r="M85" s="18"/>
    </row>
  </sheetData>
  <sheetProtection algorithmName="SHA-512" hashValue="DHiHeFXU4SORgvjMjR1Hnu5F4AH5NhZrOxa6hloUZafDlrm1r21sHuIDb4LS7KX6w1Ub+1D9RpG28LyEOW7OVA==" saltValue="8UU6CTYQal/z147PFZkX2Q==" spinCount="100000" sheet="1" objects="1" scenarios="1"/>
  <protectedRanges>
    <protectedRange sqref="C12:M13 C58:I58 C49:I53 C61:I66 C24:I25" name="טווח1"/>
    <protectedRange sqref="C15:L15" name="טווח1_4"/>
    <protectedRange sqref="K8:L8" name="Appendix_4_range"/>
  </protectedRanges>
  <mergeCells count="74">
    <mergeCell ref="B78:C78"/>
    <mergeCell ref="D78:L78"/>
    <mergeCell ref="B79:C79"/>
    <mergeCell ref="D79:L79"/>
    <mergeCell ref="B75:C75"/>
    <mergeCell ref="D75:L75"/>
    <mergeCell ref="B76:C76"/>
    <mergeCell ref="D76:L76"/>
    <mergeCell ref="B77:C77"/>
    <mergeCell ref="D77:L77"/>
    <mergeCell ref="B72:C72"/>
    <mergeCell ref="D72:L72"/>
    <mergeCell ref="B73:C73"/>
    <mergeCell ref="D73:L73"/>
    <mergeCell ref="B74:C74"/>
    <mergeCell ref="D74:L74"/>
    <mergeCell ref="B69:C69"/>
    <mergeCell ref="D69:L69"/>
    <mergeCell ref="B71:C71"/>
    <mergeCell ref="D71:L71"/>
    <mergeCell ref="B70:C70"/>
    <mergeCell ref="D70:L70"/>
    <mergeCell ref="B66:C66"/>
    <mergeCell ref="D66:L66"/>
    <mergeCell ref="B68:C68"/>
    <mergeCell ref="D68:L68"/>
    <mergeCell ref="B67:C67"/>
    <mergeCell ref="D67:L67"/>
    <mergeCell ref="D52:L53"/>
    <mergeCell ref="B56:C56"/>
    <mergeCell ref="B49:C50"/>
    <mergeCell ref="D49:L50"/>
    <mergeCell ref="B65:C65"/>
    <mergeCell ref="D65:L65"/>
    <mergeCell ref="B64:C64"/>
    <mergeCell ref="D64:L64"/>
    <mergeCell ref="D58:L58"/>
    <mergeCell ref="B62:C62"/>
    <mergeCell ref="B61:C61"/>
    <mergeCell ref="D61:L61"/>
    <mergeCell ref="D62:L62"/>
    <mergeCell ref="B63:C63"/>
    <mergeCell ref="D63:L63"/>
    <mergeCell ref="B46:C46"/>
    <mergeCell ref="B57:C57"/>
    <mergeCell ref="B58:C58"/>
    <mergeCell ref="B39:C39"/>
    <mergeCell ref="B40:C40"/>
    <mergeCell ref="B41:C41"/>
    <mergeCell ref="B42:C42"/>
    <mergeCell ref="B45:C45"/>
    <mergeCell ref="B47:C47"/>
    <mergeCell ref="B52:C53"/>
    <mergeCell ref="B31:C31"/>
    <mergeCell ref="B35:C35"/>
    <mergeCell ref="B36:C36"/>
    <mergeCell ref="B37:C37"/>
    <mergeCell ref="B32:C32"/>
    <mergeCell ref="B34:C34"/>
    <mergeCell ref="B30:C30"/>
    <mergeCell ref="B28:C28"/>
    <mergeCell ref="B19:C19"/>
    <mergeCell ref="B22:C22"/>
    <mergeCell ref="B10:M10"/>
    <mergeCell ref="B12:C13"/>
    <mergeCell ref="D12:L13"/>
    <mergeCell ref="B15:C15"/>
    <mergeCell ref="D15:L15"/>
    <mergeCell ref="B18:C18"/>
    <mergeCell ref="B24:C25"/>
    <mergeCell ref="D24:L25"/>
    <mergeCell ref="B20:C20"/>
    <mergeCell ref="B21:C21"/>
    <mergeCell ref="B29:C29"/>
  </mergeCells>
  <pageMargins left="0.31496062992125984" right="0.31496062992125984" top="0.35433070866141736" bottom="0.35433070866141736" header="0.31496062992125984" footer="0.31496062992125984"/>
  <pageSetup paperSize="9"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D9FEF5E529D54242822BEB1D9BD48323" ma:contentTypeVersion="" ma:contentTypeDescription="צור מסמך חדש." ma:contentTypeScope="" ma:versionID="a4dabcbc0614df70addf00e4b8749673">
  <xsd:schema xmlns:xsd="http://www.w3.org/2001/XMLSchema" xmlns:xs="http://www.w3.org/2001/XMLSchema" xmlns:p="http://schemas.microsoft.com/office/2006/metadata/properties" xmlns:ns2="49158a1b-27fd-4645-ad0a-14852cf82e2f" xmlns:ns3="fcd85ab4-a178-4438-8372-a6b04e68cc4e" targetNamespace="http://schemas.microsoft.com/office/2006/metadata/properties" ma:root="true" ma:fieldsID="11a47e19b951e6b80020c518975914cd" ns2:_="" ns3:_="">
    <xsd:import namespace="49158a1b-27fd-4645-ad0a-14852cf82e2f"/>
    <xsd:import namespace="fcd85ab4-a178-4438-8372-a6b04e68cc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TaxCatchAll" ma:index="14" nillable="true" ma:displayName="Taxonomy Catch All Column" ma:hidden="true" ma:list="{de126891-f52a-473b-8d96-87339731fda0}" ma:internalName="TaxCatchAll" ma:showField="CatchAllData" ma:web="49158a1b-27fd-4645-ad0a-14852cf82e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d85ab4-a178-4438-8372-a6b04e68cc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תגיות תמונה" ma:readOnly="false" ma:fieldId="{5cf76f15-5ced-4ddc-b409-7134ff3c332f}" ma:taxonomyMulti="true" ma:sspId="63dbced9-d16f-4b43-b333-aba01e15416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d85ab4-a178-4438-8372-a6b04e68cc4e">
      <Terms xmlns="http://schemas.microsoft.com/office/infopath/2007/PartnerControls"/>
    </lcf76f155ced4ddcb4097134ff3c332f>
    <TaxCatchAll xmlns="49158a1b-27fd-4645-ad0a-14852cf82e2f" xsi:nil="true"/>
  </documentManagement>
</p:properties>
</file>

<file path=customXml/itemProps1.xml><?xml version="1.0" encoding="utf-8"?>
<ds:datastoreItem xmlns:ds="http://schemas.openxmlformats.org/officeDocument/2006/customXml" ds:itemID="{B6F45976-8330-4C5C-A679-F7CEB5C30744}">
  <ds:schemaRefs>
    <ds:schemaRef ds:uri="http://schemas.microsoft.com/sharepoint/v3/contenttype/forms"/>
  </ds:schemaRefs>
</ds:datastoreItem>
</file>

<file path=customXml/itemProps2.xml><?xml version="1.0" encoding="utf-8"?>
<ds:datastoreItem xmlns:ds="http://schemas.openxmlformats.org/officeDocument/2006/customXml" ds:itemID="{9E73E7BC-B8C2-4044-9291-4C8506D46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fcd85ab4-a178-4438-8372-a6b04e68cc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78EB6-5453-4DB9-90ED-D3CF3FB9CBAF}">
  <ds:schemaRefs>
    <ds:schemaRef ds:uri="http://schemas.openxmlformats.org/package/2006/metadata/core-properties"/>
    <ds:schemaRef ds:uri="http://schemas.microsoft.com/office/2006/documentManagement/types"/>
    <ds:schemaRef ds:uri="http://schemas.microsoft.com/office/infopath/2007/PartnerControls"/>
    <ds:schemaRef ds:uri="49158a1b-27fd-4645-ad0a-14852cf82e2f"/>
    <ds:schemaRef ds:uri="http://purl.org/dc/elements/1.1/"/>
    <ds:schemaRef ds:uri="http://schemas.microsoft.com/office/2006/metadata/properties"/>
    <ds:schemaRef ds:uri="fcd85ab4-a178-4438-8372-a6b04e68cc4e"/>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10</vt:i4>
      </vt:variant>
    </vt:vector>
  </HeadingPairs>
  <TitlesOfParts>
    <vt:vector size="16" baseType="lpstr">
      <vt:lpstr>אמות מידה ונתונים</vt:lpstr>
      <vt:lpstr>נתוני בסיס</vt:lpstr>
      <vt:lpstr>נספח 1 - רשימת תיוג</vt:lpstr>
      <vt:lpstr>נספח 2 - טופס בקשה להעברת כספים</vt:lpstr>
      <vt:lpstr>נספח 3 - טופס הגשה מקצועי</vt:lpstr>
      <vt:lpstr>נספח  - מיפוי יישובים</vt:lpstr>
      <vt:lpstr>DATA_RASHOT</vt:lpstr>
      <vt:lpstr>data_rashot_titels</vt:lpstr>
      <vt:lpstr>DATA_YESHOV</vt:lpstr>
      <vt:lpstr>data_yeshov_titels</vt:lpstr>
      <vt:lpstr>RASHOT_NAME</vt:lpstr>
      <vt:lpstr>'נספח 3 - טופס הגשה מקצועי'!WPrint_Area_W</vt:lpstr>
      <vt:lpstr>YESHOV_NAME</vt:lpstr>
      <vt:lpstr>דרום</vt:lpstr>
      <vt:lpstr>מרכז</vt:lpstr>
      <vt:lpstr>צפון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יוגב</dc:creator>
  <cp:keywords/>
  <dc:description/>
  <cp:lastModifiedBy>Asaban, Avital</cp:lastModifiedBy>
  <cp:revision/>
  <dcterms:created xsi:type="dcterms:W3CDTF">2017-09-14T18:14:21Z</dcterms:created>
  <dcterms:modified xsi:type="dcterms:W3CDTF">2024-10-09T19:51:08Z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0x010100D9FEF5E529D54242822BEB1D9BD48323</vt:lpwstr>
  </property>
  <property fmtid="{D5CDD505-2E9C-101B-9397-08002B2CF9AE}" pid="3" name="MediaServiceImageTags">
    <vt:lpwstr/>
  </property>
</Properties>
</file>