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jafifs\users\AvitalA\Desktop\שימור והנגשת מידע\אתר אינטרנט\קולות קוראים\תכנון. עפי החלטת ממשלה תכנית הצפון 1786\"/>
    </mc:Choice>
  </mc:AlternateContent>
  <xr:revisionPtr revIDLastSave="0" documentId="13_ncr:1_{C850678E-18AD-45D2-A644-B7730842984E}" xr6:coauthVersionLast="36" xr6:coauthVersionMax="36" xr10:uidLastSave="{00000000-0000-0000-0000-000000000000}"/>
  <bookViews>
    <workbookView xWindow="0" yWindow="0" windowWidth="28800" windowHeight="13410" firstSheet="1" activeTab="3" xr2:uid="{00000000-000D-0000-FFFF-FFFF00000000}"/>
  </bookViews>
  <sheets>
    <sheet name="מסד נתונים" sheetId="14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</sheets>
  <externalReferences>
    <externalReference r:id="rId5"/>
    <externalReference r:id="rId6"/>
    <externalReference r:id="rId7"/>
  </externalReferences>
  <definedNames>
    <definedName name="BANK" localSheetId="1">[1]רשימות!$A$3:$A$32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>[1]רשימות!$C$3:$C$1486</definedName>
    <definedName name="_xlnm.Print_Area" localSheetId="3">'נספח 3 - טופס הגשה מקצועי'!$A$1:$J$84</definedName>
    <definedName name="_xlnm.Print_Titles" localSheetId="3">'נספח 3 - טופס הגשה מקצועי'!$57:$57</definedName>
    <definedName name="דרום">'מסד נתונים'!#REF!</definedName>
    <definedName name="המעסיק">'[2]רשימת בעלי תפקיד'!$M$7:$M$10</definedName>
    <definedName name="התחום">#REF!</definedName>
    <definedName name="ורד">'[3]תוכנית עבודה'!$T$45:$T$48</definedName>
    <definedName name="מעסיק" localSheetId="3">#REF!</definedName>
    <definedName name="מעסיק">#REF!</definedName>
    <definedName name="מפעיל">#REF!</definedName>
    <definedName name="מרכז">'מסד נתונים'!#REF!</definedName>
    <definedName name="סעיף">'[2]רשימת בעלי תפקיד'!$O$10:$O$18</definedName>
    <definedName name="צפון">'מסד נתונים'!$B$4:$B$19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1" l="1"/>
  <c r="G75" i="11"/>
  <c r="H75" i="11"/>
  <c r="H71" i="11" l="1"/>
  <c r="I71" i="11"/>
  <c r="H72" i="11"/>
  <c r="I72" i="11" s="1"/>
  <c r="H73" i="11"/>
  <c r="I73" i="11" s="1"/>
  <c r="H74" i="11"/>
  <c r="I74" i="11" s="1"/>
  <c r="U25" i="11" l="1"/>
  <c r="F35" i="11" l="1"/>
  <c r="H59" i="11" l="1"/>
  <c r="I59" i="11" s="1"/>
  <c r="H67" i="11" l="1"/>
  <c r="I67" i="11" s="1"/>
  <c r="H70" i="11" l="1"/>
  <c r="I70" i="11" s="1"/>
  <c r="H69" i="11"/>
  <c r="I69" i="11" s="1"/>
  <c r="H68" i="11"/>
  <c r="I68" i="11" s="1"/>
  <c r="H66" i="11"/>
  <c r="I66" i="11" s="1"/>
  <c r="H65" i="11"/>
  <c r="I65" i="11" s="1"/>
  <c r="H64" i="11"/>
  <c r="I64" i="11" s="1"/>
  <c r="H63" i="11"/>
  <c r="I63" i="11" s="1"/>
  <c r="H62" i="11"/>
  <c r="I62" i="11" s="1"/>
  <c r="H61" i="11"/>
  <c r="I61" i="11" s="1"/>
  <c r="H60" i="11"/>
  <c r="I60" i="11" s="1"/>
  <c r="H58" i="11"/>
  <c r="I58" i="11" s="1"/>
  <c r="F37" i="11" l="1"/>
  <c r="F36" i="11"/>
  <c r="G49" i="11" l="1"/>
  <c r="G54" i="11" s="1"/>
  <c r="F40" i="11" l="1"/>
  <c r="G40" i="11" s="1"/>
  <c r="F51" i="11"/>
  <c r="F49" i="11"/>
  <c r="F52" i="11"/>
  <c r="F48" i="11"/>
  <c r="F46" i="11"/>
  <c r="F53" i="11"/>
  <c r="F47" i="11"/>
  <c r="F50" i="11"/>
  <c r="F54" i="11" l="1"/>
</calcChain>
</file>

<file path=xl/sharedStrings.xml><?xml version="1.0" encoding="utf-8"?>
<sst xmlns="http://schemas.openxmlformats.org/spreadsheetml/2006/main" count="229" uniqueCount="153">
  <si>
    <t>מועצה</t>
  </si>
  <si>
    <t>אחוז תמיכה</t>
  </si>
  <si>
    <t>חברה לפיתוח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</si>
  <si>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</si>
  <si>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</si>
  <si>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</si>
  <si>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</si>
  <si>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</si>
  <si>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</si>
  <si>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</si>
  <si>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</si>
  <si>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</si>
  <si>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</si>
  <si>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</si>
  <si>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</si>
  <si>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</si>
  <si>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</si>
  <si>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</si>
  <si>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</si>
  <si>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</si>
  <si>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</si>
  <si>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</si>
  <si>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</si>
  <si>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</si>
  <si>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</si>
  <si>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</si>
  <si>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</si>
  <si>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</si>
  <si>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</si>
  <si>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</si>
  <si>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2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</si>
  <si>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</si>
  <si>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</si>
  <si>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</si>
  <si>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</si>
  <si>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</si>
  <si>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</si>
  <si>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</si>
  <si>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</si>
  <si>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</si>
  <si>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2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</si>
  <si>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</si>
  <si>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</si>
  <si>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</si>
  <si>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</si>
  <si>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</si>
  <si>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</si>
  <si>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</si>
  <si>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</si>
  <si>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רשימה נפתחת</t>
  </si>
  <si>
    <t>שנת תקציב</t>
  </si>
  <si>
    <r>
      <rPr>
        <b/>
        <u/>
        <sz val="14"/>
        <color indexed="8"/>
        <rFont val="Arial"/>
        <family val="2"/>
        <scheme val="minor"/>
      </rPr>
      <t>התמיכה המבוקשת - כללי (סכום ושיעור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</si>
  <si>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נושא</t>
  </si>
  <si>
    <t>סה"כ (₪ כולל מע"מ)</t>
  </si>
  <si>
    <t>נמשך אוטומטית מהטבלה למטה</t>
  </si>
  <si>
    <t>מחושב אוטומטית</t>
  </si>
  <si>
    <t>מקורות מימון</t>
  </si>
  <si>
    <t>שיעור (%)</t>
  </si>
  <si>
    <t>סכום מימון</t>
  </si>
  <si>
    <t>מימון עצמי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</si>
  <si>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</si>
  <si>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</si>
  <si>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</si>
  <si>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</si>
  <si>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</si>
  <si>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</si>
  <si>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</si>
  <si>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פירוט תוכנית העבודה</t>
  </si>
  <si>
    <t>מועצה/שם היישוב</t>
  </si>
  <si>
    <t>תאור הפעילות (הסבר מפורט)</t>
  </si>
  <si>
    <t>מתנ"ס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</si>
  <si>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</si>
  <si>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</si>
  <si>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</si>
  <si>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</si>
  <si>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</si>
  <si>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</si>
  <si>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</si>
  <si>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r>
      <t xml:space="preserve">טופס בקשה להעברת כספים באמצעות מס"ב - </t>
    </r>
    <r>
      <rPr>
        <b/>
        <u/>
        <sz val="12"/>
        <color theme="1"/>
        <rFont val="David"/>
        <family val="2"/>
      </rPr>
      <t xml:space="preserve">נספח 2 </t>
    </r>
  </si>
  <si>
    <t>5</t>
  </si>
  <si>
    <t>6</t>
  </si>
  <si>
    <t>7</t>
  </si>
  <si>
    <t>8</t>
  </si>
  <si>
    <r>
      <t xml:space="preserve">נספח תיוג- </t>
    </r>
    <r>
      <rPr>
        <b/>
        <u/>
        <sz val="12"/>
        <color theme="1"/>
        <rFont val="David"/>
        <family val="2"/>
      </rPr>
      <t>נספח 1</t>
    </r>
  </si>
  <si>
    <r>
      <t xml:space="preserve">נספח ביטוח - </t>
    </r>
    <r>
      <rPr>
        <b/>
        <u/>
        <sz val="12"/>
        <color theme="1"/>
        <rFont val="David"/>
        <family val="2"/>
      </rPr>
      <t>נספח 4</t>
    </r>
  </si>
  <si>
    <r>
      <t xml:space="preserve">מסמך תנאים כלליים - </t>
    </r>
    <r>
      <rPr>
        <b/>
        <u/>
        <sz val="12"/>
        <color theme="1"/>
        <rFont val="David"/>
        <family val="2"/>
      </rPr>
      <t>נספח 5</t>
    </r>
  </si>
  <si>
    <t>עלות כוללת (₪)</t>
  </si>
  <si>
    <t>סך הכל</t>
  </si>
  <si>
    <t>אל-בטוף</t>
  </si>
  <si>
    <t>אלונה</t>
  </si>
  <si>
    <t>בוסתן אל-מרג'</t>
  </si>
  <si>
    <t>גולן</t>
  </si>
  <si>
    <t>הגלבוע</t>
  </si>
  <si>
    <t>הגליל העליון</t>
  </si>
  <si>
    <t>הגליל התחתון</t>
  </si>
  <si>
    <t>מבואות החרמון</t>
  </si>
  <si>
    <t>מגידו</t>
  </si>
  <si>
    <t>מטה אשר</t>
  </si>
  <si>
    <t>מעלה יוסף</t>
  </si>
  <si>
    <t>מרום הגליל</t>
  </si>
  <si>
    <t>משגב</t>
  </si>
  <si>
    <t>עמק הירדן</t>
  </si>
  <si>
    <t>עמק המעיינות</t>
  </si>
  <si>
    <t>עמק יזרעאל</t>
  </si>
  <si>
    <t>צפון</t>
  </si>
  <si>
    <t>אנו הח"מ, מורשי החתימה מטעם המועצה, מתחייבים כי המידע המופיע בנספח זה הוא מדויק ונכון ולראיה באנו על החתום:</t>
  </si>
  <si>
    <t>הערה: אין למלא תאים הצבועים בתכלת</t>
  </si>
  <si>
    <t>תחום התמיכה</t>
  </si>
  <si>
    <t>סכום התמיכה המבוקש מחט"ל (ב-₪)</t>
  </si>
  <si>
    <t>שם היישוב</t>
  </si>
  <si>
    <t>מספר תושבים במועצה:</t>
  </si>
  <si>
    <t>רקע על היישוב:</t>
  </si>
  <si>
    <t>שורת עזר למועצה - וידוא הלימה בין סך עלות הבקשה ובין סך מקורות המימון כפי שפורטו בנספח זה:</t>
  </si>
  <si>
    <t>עמודת אזהרה</t>
  </si>
  <si>
    <t>אזהרה לגבי אחוז התמיכה</t>
  </si>
  <si>
    <t xml:space="preserve">נספח 2 - טופס בקשה להעברת כספים באמצעות מס"ב לשנת 2024 </t>
  </si>
  <si>
    <t>רקע כללי על המועצה בדגש על המצב לאחר פרוץ המלחמה והמצב הנוכחי:</t>
  </si>
  <si>
    <t>סכום התמיכה המבוקש :</t>
  </si>
  <si>
    <t xml:space="preserve">יש לבחור:     </t>
  </si>
  <si>
    <t xml:space="preserve">סוג המועצה </t>
  </si>
  <si>
    <t>מועצה אזורית</t>
  </si>
  <si>
    <t>מועצה מקומית</t>
  </si>
  <si>
    <t>סכומים מרביים למועצה</t>
  </si>
  <si>
    <t>נספח 1 - רשימת תיוג - נוהל החלטת ממשלה מס' 1786 בנושא תכנית למענים בטווח המיידי והקרוב וקידום מתווה רב-שנתי לשיקום ופיתוח הצפון - תכנון</t>
  </si>
  <si>
    <t>רקע על היישובים שהוגשו בבקשה בדגש על המצב לאחר פרוץ המלחמה והמצב הנוכחי</t>
  </si>
  <si>
    <r>
      <t xml:space="preserve">שיעור התמיכה המבוקש (באחוזים - </t>
    </r>
    <r>
      <rPr>
        <b/>
        <sz val="15"/>
        <color rgb="FFFF0000"/>
        <rFont val="Arial"/>
        <family val="2"/>
        <scheme val="minor"/>
      </rPr>
      <t>עד 90%)</t>
    </r>
    <r>
      <rPr>
        <b/>
        <sz val="15"/>
        <color theme="1"/>
        <rFont val="Arial"/>
        <family val="2"/>
        <scheme val="minor"/>
      </rPr>
      <t>:</t>
    </r>
  </si>
  <si>
    <r>
      <rPr>
        <b/>
        <u/>
        <sz val="15"/>
        <color indexed="8"/>
        <rFont val="Arial"/>
        <family val="2"/>
        <scheme val="minor"/>
      </rPr>
      <t>מקורות המימון (₪) (שיעור התמיכה לא יעלה על השיעור המרבי כמפורט בסעיף 9 בנוהל)</t>
    </r>
    <r>
      <rPr>
        <b/>
        <sz val="15"/>
        <color indexed="8"/>
        <rFont val="Arial"/>
        <family val="2"/>
        <scheme val="minor"/>
      </rPr>
      <t>:</t>
    </r>
  </si>
  <si>
    <t>ביצוע מדידות ניהול תכנון, ייעוץ, מתכננים בתחומים שונים, סקרי קרקע, ניהול ופיקוח, בדיקות קרקע, מחקרים, סיוע בהכנת סקרים  ודוחות (סעיף 2 ו (1) לנוהל)</t>
  </si>
  <si>
    <t>תכנון התשתית הצרכנית הציבורית (עבור מבני מגורים וקהילה) שמטרתה לאפשר קליטת מתיישבים (סעיף 2 ו (2) לנוהל)</t>
  </si>
  <si>
    <t>תכנון תשתיות ציבוריות, לרבות שיקום תשתיות ציבוריות בחלקו הוותיק של הישוב, לצורך הצבת/הקמת מבני מגורים, מבני ציבור ופיתוח שטחי ציבור (סעיף 2 ו (3) לנוהל)</t>
  </si>
  <si>
    <r>
      <t xml:space="preserve">נושאים נוספים בתחום תכנון התשתית הציבורית – לרבות : </t>
    </r>
    <r>
      <rPr>
        <u/>
        <sz val="12"/>
        <color theme="1"/>
        <rFont val="Arial"/>
        <family val="2"/>
        <scheme val="minor"/>
      </rPr>
      <t>תכנון ביצוע מפורט עד רמת הכנת תיק למכרז</t>
    </r>
    <r>
      <rPr>
        <sz val="12"/>
        <color theme="1"/>
        <rFont val="Arial"/>
        <family val="2"/>
        <scheme val="minor"/>
      </rPr>
      <t xml:space="preserve"> (סעיף 2 ו (4) (א) לנוהל)</t>
    </r>
  </si>
  <si>
    <r>
      <t>נושאים נוספים בתחום תכנון התשתית הציבורית – לרבות :</t>
    </r>
    <r>
      <rPr>
        <u/>
        <sz val="12"/>
        <color theme="1"/>
        <rFont val="Arial"/>
        <family val="2"/>
        <scheme val="minor"/>
      </rPr>
      <t>פרוייקטור ליווי וניהול תכנון כולל ותכנון הנדסי לטווח ארוך באגף הרלוונטי במועצה</t>
    </r>
    <r>
      <rPr>
        <sz val="12"/>
        <color theme="1"/>
        <rFont val="Arial"/>
        <family val="2"/>
        <scheme val="minor"/>
      </rPr>
      <t xml:space="preserve"> (סעיף 2 ו (4) (ב) לנוהל)</t>
    </r>
  </si>
  <si>
    <r>
      <t xml:space="preserve">נושאים נוספים בתחום תכנון התשתית הציבורית – לרבות : </t>
    </r>
    <r>
      <rPr>
        <u/>
        <sz val="12"/>
        <color theme="1"/>
        <rFont val="Arial"/>
        <family val="2"/>
        <scheme val="minor"/>
      </rPr>
      <t>תכנון לשדרוג תחנות שאיבה וביוב כולל פתרונות קצה</t>
    </r>
    <r>
      <rPr>
        <sz val="12"/>
        <color theme="1"/>
        <rFont val="Arial"/>
        <family val="2"/>
        <scheme val="minor"/>
      </rPr>
      <t>(סעיף 2 ו (4) (ג) לנוהל)</t>
    </r>
  </si>
  <si>
    <r>
      <t xml:space="preserve">נושאים נוספים בתחום תכנון התשתית הציבורית – לרבות : </t>
    </r>
    <r>
      <rPr>
        <u/>
        <sz val="12"/>
        <color theme="1"/>
        <rFont val="Arial"/>
        <family val="2"/>
        <scheme val="minor"/>
      </rPr>
      <t>תכנון הטמנת תשתיות חשמל – תקשורת, ביוב ניקוז ומים</t>
    </r>
    <r>
      <rPr>
        <sz val="12"/>
        <color theme="1"/>
        <rFont val="Arial"/>
        <family val="2"/>
        <scheme val="minor"/>
      </rPr>
      <t xml:space="preserve"> (סעיף 2 ו (4) (ד) לנוהל)</t>
    </r>
  </si>
  <si>
    <r>
      <t>נושאים נוספים בתחום תכנון התשתית הציבורית – לרבות :</t>
    </r>
    <r>
      <rPr>
        <u/>
        <sz val="12"/>
        <color theme="1"/>
        <rFont val="Arial"/>
        <family val="2"/>
        <scheme val="minor"/>
      </rPr>
      <t>תכנון וסקר לשיקום פיזי קיים – מבנים שנפגעו, מתקני ספורט ותשתיות אחרות</t>
    </r>
    <r>
      <rPr>
        <sz val="12"/>
        <color theme="1"/>
        <rFont val="Arial"/>
        <family val="2"/>
        <scheme val="minor"/>
      </rPr>
      <t xml:space="preserve"> (סעיף 2 ו (4) (ה) לנוהל)</t>
    </r>
  </si>
  <si>
    <r>
      <t>נושאים נוספים בתחום תכנון התשתית הציבורית – לרבות :</t>
    </r>
    <r>
      <rPr>
        <u/>
        <sz val="12"/>
        <color theme="1"/>
        <rFont val="Arial"/>
        <family val="2"/>
        <scheme val="minor"/>
      </rPr>
      <t>תכנית שיפור חזות היישוב - שיקום נופי, גינון, שילוט, מתקני משחקים</t>
    </r>
    <r>
      <rPr>
        <sz val="12"/>
        <color theme="1"/>
        <rFont val="Arial"/>
        <family val="2"/>
        <scheme val="minor"/>
      </rPr>
      <t xml:space="preserve"> (סעיף 2 ו (4) (ו) לנוהל)</t>
    </r>
  </si>
  <si>
    <r>
      <t xml:space="preserve">נושאים נוספים בתחום תכנון התשתית הציבורית – לרבות : </t>
    </r>
    <r>
      <rPr>
        <u/>
        <sz val="12"/>
        <color theme="1"/>
        <rFont val="Arial"/>
        <family val="2"/>
        <scheme val="minor"/>
      </rPr>
      <t xml:space="preserve">תכנון תשתיות וכבישים (רחובות, מדרכות, תאורה, גינון ושילוט </t>
    </r>
    <r>
      <rPr>
        <sz val="12"/>
        <color theme="1"/>
        <rFont val="Arial"/>
        <family val="2"/>
        <scheme val="minor"/>
      </rPr>
      <t>(סעיף 2 ו (4) (ז) לנוהל)</t>
    </r>
  </si>
  <si>
    <r>
      <t xml:space="preserve">נושאים נוספים בתחום תכנון התשתית הציבורית – לרבות : </t>
    </r>
    <r>
      <rPr>
        <u/>
        <sz val="12"/>
        <color theme="1"/>
        <rFont val="Arial"/>
        <family val="2"/>
        <scheme val="minor"/>
      </rPr>
      <t>תכנון מבני ציבור, לרבות מתקני ספורט</t>
    </r>
    <r>
      <rPr>
        <sz val="12"/>
        <color theme="1"/>
        <rFont val="Arial"/>
        <family val="2"/>
        <scheme val="minor"/>
      </rPr>
      <t xml:space="preserve"> (סעיף 2 ו (4) (ח) לנוהל)</t>
    </r>
  </si>
  <si>
    <t>מס' יישובים במועצה:</t>
  </si>
  <si>
    <t>מס' יישובים בבקשה זו :</t>
  </si>
  <si>
    <t>שם הפרויקט</t>
  </si>
  <si>
    <t>במידה ומדובר בבקשת השתתפות בבעלי תפקיד (בחשבונית) - יש לפרט הגדרת/תיאור תפקיד ותמורה</t>
  </si>
  <si>
    <t>עלות (ב-₪)</t>
  </si>
  <si>
    <t>נספח 3 לקול קורא החלטת ממשלה מס' 1786 בנושא תכנית למענים בטווח המיידי והקרוב וקידום מתווה רב-שנתי לשיקום ופיתוח הצפון - 
תכנון- טופס הגשה מקצועי</t>
  </si>
  <si>
    <t>9</t>
  </si>
  <si>
    <t>א. הערכה ראשונית לפחות של התמורה שתשולם לפרוייקטור.</t>
  </si>
  <si>
    <t>ב. תכנית עבודה ראשונית (פרוגרמה לפרוייקטור) לפחות.</t>
  </si>
  <si>
    <r>
      <t xml:space="preserve">טופס הגשה מקצועי - </t>
    </r>
    <r>
      <rPr>
        <b/>
        <u/>
        <sz val="12"/>
        <color theme="1"/>
        <rFont val="David"/>
        <family val="2"/>
      </rPr>
      <t>נספח 3</t>
    </r>
    <r>
      <rPr>
        <sz val="12"/>
        <color theme="1"/>
        <rFont val="David"/>
        <family val="2"/>
      </rPr>
      <t xml:space="preserve"> (כולל תוכנית עבודה ומקורות מימון)</t>
    </r>
  </si>
  <si>
    <r>
      <rPr>
        <b/>
        <u/>
        <sz val="12"/>
        <color theme="1"/>
        <rFont val="David"/>
        <family val="2"/>
      </rPr>
      <t>בפרויקטי תכנון</t>
    </r>
    <r>
      <rPr>
        <b/>
        <sz val="12"/>
        <color theme="1"/>
        <rFont val="David"/>
        <family val="2"/>
      </rPr>
      <t>:</t>
    </r>
  </si>
  <si>
    <t>א. הערכת עלות למתכנן/צוות התכנון (בין אם על ידי הצעת מחיר של מתכננים או לפי אחוז מעלות משוערת של הפרויקט)</t>
  </si>
  <si>
    <r>
      <rPr>
        <b/>
        <sz val="12"/>
        <color theme="1"/>
        <rFont val="David"/>
        <family val="2"/>
      </rPr>
      <t xml:space="preserve">לגבי מנהל פרוייקט/פרוייקטור </t>
    </r>
    <r>
      <rPr>
        <sz val="12"/>
        <color theme="1"/>
        <rFont val="David"/>
        <family val="2"/>
      </rPr>
      <t xml:space="preserve">- נדרש להגיש את </t>
    </r>
    <r>
      <rPr>
        <b/>
        <u/>
        <sz val="12"/>
        <color theme="1"/>
        <rFont val="David"/>
        <family val="2"/>
      </rPr>
      <t>כל</t>
    </r>
    <r>
      <rPr>
        <sz val="12"/>
        <color theme="1"/>
        <rFont val="David"/>
        <family val="2"/>
      </rPr>
      <t xml:space="preserve"> המסמכים הבאים : </t>
    </r>
  </si>
  <si>
    <r>
      <t xml:space="preserve">ב. (1) עבור תכנון של </t>
    </r>
    <r>
      <rPr>
        <b/>
        <u/>
        <sz val="12"/>
        <color theme="1"/>
        <rFont val="David"/>
        <family val="2"/>
      </rPr>
      <t>תשתית חדשה</t>
    </r>
    <r>
      <rPr>
        <sz val="12"/>
        <color theme="1"/>
        <rFont val="David"/>
        <family val="2"/>
      </rPr>
      <t xml:space="preserve"> – יש להגיש פרוגרמה תכנונית ולהראות את האזור על גבי תצ"א, חתומה ע"י אדריכל או מהנדס</t>
    </r>
  </si>
  <si>
    <r>
      <t xml:space="preserve">ב. (2) עבור </t>
    </r>
    <r>
      <rPr>
        <b/>
        <u/>
        <sz val="12"/>
        <color theme="1"/>
        <rFont val="David"/>
        <family val="2"/>
      </rPr>
      <t>תכנון של שיקום של תשתית קיימת</t>
    </r>
    <r>
      <rPr>
        <sz val="12"/>
        <color theme="1"/>
        <rFont val="David"/>
        <family val="2"/>
      </rPr>
      <t xml:space="preserve"> - יש להגיש  פרוגרמה  תכנונית לשיקום  התשתיות  הקיימות ולהראות  את  אזור השיקום על גבי תצ"א חתומה ע"י אדריכל או מהנדס;  במידה ויש – נדרש להעביר תוכניות קיימות לפני תכנון השיקום של הפרויקט המוצע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</si>
</sst>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[$-101040D]d\ mmmm\ yyyy;@"/>
    <numFmt numFmtId="165" formatCode="&quot;₪&quot;\ #,##0"/>
  </numFmts>
  <fonts count="5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i/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20"/>
      <color rgb="FFC00000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b/>
      <u/>
      <sz val="14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i/>
      <sz val="12"/>
      <color theme="1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2"/>
      <color indexed="8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u/>
      <sz val="14"/>
      <color indexed="8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David"/>
      <family val="2"/>
    </font>
    <font>
      <b/>
      <u/>
      <sz val="16"/>
      <color theme="1"/>
      <name val="David"/>
      <family val="2"/>
    </font>
    <font>
      <b/>
      <sz val="18"/>
      <color theme="1"/>
      <name val="Arial"/>
      <family val="2"/>
      <scheme val="minor"/>
    </font>
    <font>
      <b/>
      <u/>
      <sz val="16"/>
      <color rgb="FF0070C0"/>
      <name val="Arial"/>
      <family val="2"/>
      <scheme val="minor"/>
    </font>
    <font>
      <b/>
      <i/>
      <sz val="12"/>
      <color rgb="FF0070C0"/>
      <name val="Arial"/>
      <family val="2"/>
      <scheme val="minor"/>
    </font>
    <font>
      <b/>
      <i/>
      <sz val="12"/>
      <color theme="5" tint="-0.249977111117893"/>
      <name val="Arial"/>
      <family val="2"/>
      <scheme val="minor"/>
    </font>
    <font>
      <sz val="12"/>
      <color theme="1"/>
      <name val="David"/>
      <family val="2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b/>
      <u/>
      <sz val="20"/>
      <color theme="1"/>
      <name val="Arial"/>
      <family val="2"/>
      <scheme val="minor"/>
    </font>
    <font>
      <b/>
      <sz val="15"/>
      <color rgb="FFFF0000"/>
      <name val="Arial"/>
      <family val="2"/>
      <scheme val="minor"/>
    </font>
    <font>
      <i/>
      <sz val="15"/>
      <color theme="1"/>
      <name val="Arial"/>
      <family val="2"/>
      <scheme val="minor"/>
    </font>
    <font>
      <b/>
      <u/>
      <sz val="15"/>
      <color indexed="8"/>
      <name val="Arial"/>
      <family val="2"/>
      <scheme val="minor"/>
    </font>
    <font>
      <b/>
      <sz val="15"/>
      <color indexed="8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i/>
      <sz val="16"/>
      <name val="Arial"/>
      <family val="2"/>
      <scheme val="minor"/>
    </font>
    <font>
      <b/>
      <i/>
      <u/>
      <sz val="2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 readingOrder="2"/>
    </xf>
    <xf numFmtId="164" fontId="14" fillId="0" borderId="8" xfId="0" applyNumberFormat="1" applyFont="1" applyBorder="1" applyAlignment="1">
      <alignment vertical="center" wrapText="1" readingOrder="2"/>
    </xf>
    <xf numFmtId="0" fontId="14" fillId="0" borderId="0" xfId="0" applyFont="1" applyAlignment="1">
      <alignment vertical="center" wrapText="1" readingOrder="2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3" fillId="4" borderId="13" xfId="0" applyFont="1" applyFill="1" applyBorder="1" applyAlignment="1">
      <alignment horizontal="right" vertical="center" wrapText="1" readingOrder="2"/>
    </xf>
    <xf numFmtId="0" fontId="3" fillId="4" borderId="13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right" vertical="center" readingOrder="2"/>
    </xf>
    <xf numFmtId="0" fontId="3" fillId="4" borderId="13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 readingOrder="2"/>
    </xf>
    <xf numFmtId="0" fontId="17" fillId="0" borderId="14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 readingOrder="2"/>
    </xf>
    <xf numFmtId="0" fontId="14" fillId="0" borderId="7" xfId="0" applyFont="1" applyBorder="1" applyAlignment="1">
      <alignment vertical="top"/>
    </xf>
    <xf numFmtId="0" fontId="3" fillId="0" borderId="0" xfId="0" applyFont="1" applyAlignment="1">
      <alignment vertical="top" readingOrder="2"/>
    </xf>
    <xf numFmtId="0" fontId="14" fillId="0" borderId="0" xfId="0" applyFont="1" applyAlignment="1">
      <alignment vertical="top"/>
    </xf>
    <xf numFmtId="0" fontId="14" fillId="0" borderId="8" xfId="0" applyFont="1" applyBorder="1" applyAlignment="1">
      <alignment vertical="top"/>
    </xf>
    <xf numFmtId="0" fontId="3" fillId="0" borderId="0" xfId="0" applyFont="1" applyAlignment="1" applyProtection="1">
      <alignment horizontal="center" vertical="center" readingOrder="2"/>
      <protection locked="0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readingOrder="2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 applyProtection="1">
      <alignment horizontal="right" vertical="center"/>
      <protection locked="0"/>
    </xf>
    <xf numFmtId="0" fontId="25" fillId="0" borderId="0" xfId="0" applyFont="1"/>
    <xf numFmtId="0" fontId="25" fillId="0" borderId="4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readingOrder="2"/>
    </xf>
    <xf numFmtId="0" fontId="25" fillId="0" borderId="11" xfId="0" applyFont="1" applyBorder="1"/>
    <xf numFmtId="0" fontId="25" fillId="0" borderId="9" xfId="0" applyFont="1" applyBorder="1"/>
    <xf numFmtId="0" fontId="25" fillId="0" borderId="12" xfId="0" applyFont="1" applyBorder="1"/>
    <xf numFmtId="0" fontId="2" fillId="0" borderId="7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vertical="center" readingOrder="2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readingOrder="2"/>
      <protection locked="0"/>
    </xf>
    <xf numFmtId="0" fontId="31" fillId="0" borderId="0" xfId="0" quotePrefix="1" applyFont="1" applyFill="1" applyBorder="1" applyAlignment="1">
      <alignment horizontal="right" vertical="center"/>
    </xf>
    <xf numFmtId="0" fontId="31" fillId="0" borderId="0" xfId="0" quotePrefix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0" borderId="26" xfId="0" applyNumberFormat="1" applyFont="1" applyBorder="1" applyAlignment="1" applyProtection="1">
      <alignment horizontal="center" vertical="top" readingOrder="2"/>
      <protection locked="0"/>
    </xf>
    <xf numFmtId="49" fontId="3" fillId="0" borderId="29" xfId="0" applyNumberFormat="1" applyFont="1" applyBorder="1" applyAlignment="1" applyProtection="1">
      <alignment horizontal="center" vertical="top" readingOrder="2"/>
      <protection locked="0"/>
    </xf>
    <xf numFmtId="0" fontId="33" fillId="0" borderId="0" xfId="0" applyFont="1"/>
    <xf numFmtId="0" fontId="34" fillId="0" borderId="0" xfId="0" applyFont="1"/>
    <xf numFmtId="0" fontId="34" fillId="0" borderId="7" xfId="0" applyFont="1" applyBorder="1" applyAlignment="1">
      <alignment horizontal="center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4" fillId="0" borderId="8" xfId="0" applyFont="1" applyBorder="1" applyAlignment="1">
      <alignment horizontal="center" vertical="center" wrapText="1" readingOrder="2"/>
    </xf>
    <xf numFmtId="164" fontId="14" fillId="0" borderId="12" xfId="0" applyNumberFormat="1" applyFont="1" applyBorder="1" applyAlignment="1" applyProtection="1">
      <alignment horizontal="center" vertical="center" wrapText="1" readingOrder="2"/>
      <protection locked="0"/>
    </xf>
    <xf numFmtId="0" fontId="11" fillId="0" borderId="0" xfId="0" applyNumberFormat="1" applyFont="1" applyProtection="1"/>
    <xf numFmtId="0" fontId="11" fillId="0" borderId="5" xfId="0" applyNumberFormat="1" applyFont="1" applyBorder="1" applyProtection="1"/>
    <xf numFmtId="0" fontId="7" fillId="0" borderId="5" xfId="0" applyNumberFormat="1" applyFont="1" applyBorder="1" applyProtection="1"/>
    <xf numFmtId="0" fontId="7" fillId="0" borderId="0" xfId="0" applyNumberFormat="1" applyFont="1" applyBorder="1" applyProtection="1"/>
    <xf numFmtId="0" fontId="7" fillId="0" borderId="0" xfId="0" applyNumberFormat="1" applyFont="1" applyProtection="1"/>
    <xf numFmtId="0" fontId="0" fillId="0" borderId="0" xfId="0" applyNumberFormat="1" applyProtection="1"/>
    <xf numFmtId="0" fontId="11" fillId="0" borderId="0" xfId="0" applyNumberFormat="1" applyFont="1" applyAlignment="1" applyProtection="1">
      <alignment horizontal="right" vertical="center" readingOrder="2"/>
    </xf>
    <xf numFmtId="0" fontId="5" fillId="0" borderId="0" xfId="0" applyNumberFormat="1" applyFont="1" applyProtection="1"/>
    <xf numFmtId="0" fontId="35" fillId="12" borderId="0" xfId="0" applyNumberFormat="1" applyFont="1" applyFill="1" applyAlignment="1" applyProtection="1">
      <alignment vertical="center"/>
    </xf>
    <xf numFmtId="0" fontId="0" fillId="12" borderId="0" xfId="0" applyNumberFormat="1" applyFill="1" applyAlignment="1" applyProtection="1">
      <alignment vertical="center"/>
    </xf>
    <xf numFmtId="0" fontId="39" fillId="0" borderId="0" xfId="0" applyNumberFormat="1" applyFont="1"/>
    <xf numFmtId="0" fontId="11" fillId="0" borderId="0" xfId="0" applyNumberFormat="1" applyFont="1" applyAlignment="1" applyProtection="1">
      <alignment horizontal="center"/>
    </xf>
    <xf numFmtId="0" fontId="37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horizontal="center" vertical="center" readingOrder="2"/>
    </xf>
    <xf numFmtId="0" fontId="5" fillId="0" borderId="0" xfId="0" applyNumberFormat="1" applyFont="1" applyAlignment="1" applyProtection="1">
      <alignment horizontal="center"/>
    </xf>
    <xf numFmtId="0" fontId="11" fillId="3" borderId="0" xfId="0" applyNumberFormat="1" applyFont="1" applyFill="1" applyProtection="1"/>
    <xf numFmtId="0" fontId="5" fillId="3" borderId="0" xfId="0" applyNumberFormat="1" applyFont="1" applyFill="1" applyProtection="1"/>
    <xf numFmtId="0" fontId="11" fillId="0" borderId="50" xfId="0" applyNumberFormat="1" applyFont="1" applyBorder="1" applyProtection="1"/>
    <xf numFmtId="0" fontId="40" fillId="13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51" xfId="0" applyNumberFormat="1" applyFont="1" applyBorder="1" applyProtection="1"/>
    <xf numFmtId="0" fontId="40" fillId="13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right" vertical="center" wrapText="1" readingOrder="2"/>
      <protection locked="0"/>
    </xf>
    <xf numFmtId="0" fontId="25" fillId="0" borderId="0" xfId="0" applyNumberFormat="1" applyFont="1" applyProtection="1"/>
    <xf numFmtId="0" fontId="27" fillId="0" borderId="4" xfId="0" applyNumberFormat="1" applyFont="1" applyBorder="1" applyAlignment="1" applyProtection="1">
      <alignment horizontal="right" vertical="center" readingOrder="2"/>
    </xf>
    <xf numFmtId="0" fontId="11" fillId="0" borderId="5" xfId="0" applyNumberFormat="1" applyFont="1" applyBorder="1" applyAlignment="1" applyProtection="1">
      <alignment horizontal="right" vertical="center" readingOrder="2"/>
    </xf>
    <xf numFmtId="0" fontId="11" fillId="0" borderId="5" xfId="0" applyNumberFormat="1" applyFont="1" applyBorder="1" applyAlignment="1" applyProtection="1">
      <alignment horizontal="center" vertical="center" readingOrder="2"/>
    </xf>
    <xf numFmtId="0" fontId="11" fillId="0" borderId="6" xfId="0" applyNumberFormat="1" applyFont="1" applyBorder="1" applyProtection="1"/>
    <xf numFmtId="0" fontId="11" fillId="0" borderId="8" xfId="0" applyNumberFormat="1" applyFont="1" applyBorder="1" applyProtection="1"/>
    <xf numFmtId="0" fontId="11" fillId="0" borderId="7" xfId="0" applyNumberFormat="1" applyFont="1" applyBorder="1" applyAlignment="1" applyProtection="1">
      <alignment horizontal="right" vertical="center" readingOrder="2"/>
    </xf>
    <xf numFmtId="0" fontId="11" fillId="0" borderId="8" xfId="0" applyNumberFormat="1" applyFont="1" applyBorder="1" applyAlignment="1" applyProtection="1">
      <alignment horizontal="right" vertical="center" readingOrder="2"/>
    </xf>
    <xf numFmtId="0" fontId="22" fillId="0" borderId="0" xfId="0" applyNumberFormat="1" applyFont="1" applyAlignment="1" applyProtection="1">
      <alignment horizontal="center" vertical="center" wrapText="1" readingOrder="2"/>
    </xf>
    <xf numFmtId="0" fontId="23" fillId="0" borderId="8" xfId="0" applyNumberFormat="1" applyFont="1" applyBorder="1" applyAlignment="1" applyProtection="1">
      <alignment horizontal="center" vertical="top"/>
    </xf>
    <xf numFmtId="0" fontId="12" fillId="0" borderId="0" xfId="0" applyNumberFormat="1" applyFont="1" applyAlignment="1" applyProtection="1">
      <alignment horizontal="center"/>
    </xf>
    <xf numFmtId="0" fontId="11" fillId="3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Alignment="1" applyProtection="1">
      <alignment horizontal="center" vertical="center"/>
    </xf>
    <xf numFmtId="0" fontId="11" fillId="3" borderId="0" xfId="0" applyNumberFormat="1" applyFont="1" applyFill="1" applyBorder="1" applyAlignment="1" applyProtection="1">
      <alignment vertical="center" wrapText="1"/>
    </xf>
    <xf numFmtId="0" fontId="22" fillId="0" borderId="8" xfId="0" applyNumberFormat="1" applyFont="1" applyBorder="1" applyAlignment="1" applyProtection="1">
      <alignment horizontal="right" vertical="center" wrapText="1" readingOrder="2"/>
    </xf>
    <xf numFmtId="0" fontId="37" fillId="0" borderId="12" xfId="0" applyNumberFormat="1" applyFont="1" applyBorder="1" applyAlignment="1" applyProtection="1">
      <alignment horizontal="right" vertical="center" wrapText="1" readingOrder="2"/>
    </xf>
    <xf numFmtId="0" fontId="11" fillId="0" borderId="0" xfId="0" applyNumberFormat="1" applyFont="1" applyAlignment="1" applyProtection="1">
      <alignment horizontal="center" vertical="center" wrapText="1" readingOrder="2"/>
    </xf>
    <xf numFmtId="0" fontId="11" fillId="0" borderId="0" xfId="0" applyNumberFormat="1" applyFont="1" applyAlignment="1" applyProtection="1">
      <alignment vertical="center"/>
    </xf>
    <xf numFmtId="0" fontId="12" fillId="3" borderId="0" xfId="0" applyNumberFormat="1" applyFont="1" applyFill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right"/>
    </xf>
    <xf numFmtId="0" fontId="37" fillId="0" borderId="12" xfId="0" applyNumberFormat="1" applyFont="1" applyBorder="1" applyAlignment="1" applyProtection="1">
      <alignment horizontal="center" vertical="center" wrapText="1" readingOrder="2"/>
    </xf>
    <xf numFmtId="0" fontId="38" fillId="0" borderId="0" xfId="0" applyNumberFormat="1" applyFont="1" applyBorder="1" applyAlignment="1" applyProtection="1">
      <alignment horizontal="center" vertical="center" wrapText="1" readingOrder="2"/>
    </xf>
    <xf numFmtId="0" fontId="30" fillId="0" borderId="0" xfId="0" applyNumberFormat="1" applyFont="1" applyAlignment="1" applyProtection="1">
      <alignment horizontal="center" vertical="center" wrapText="1"/>
    </xf>
    <xf numFmtId="0" fontId="13" fillId="0" borderId="0" xfId="0" applyNumberFormat="1" applyFont="1" applyAlignment="1" applyProtection="1">
      <alignment horizontal="center"/>
    </xf>
    <xf numFmtId="0" fontId="10" fillId="0" borderId="0" xfId="0" applyNumberFormat="1" applyFont="1" applyProtection="1"/>
    <xf numFmtId="0" fontId="9" fillId="0" borderId="0" xfId="1" applyNumberFormat="1" applyFont="1" applyFill="1" applyAlignment="1" applyProtection="1">
      <alignment horizontal="right" vertical="top" wrapText="1"/>
    </xf>
    <xf numFmtId="0" fontId="4" fillId="0" borderId="0" xfId="0" applyNumberFormat="1" applyFont="1" applyAlignment="1" applyProtection="1">
      <alignment horizontal="right" vertical="center" readingOrder="2"/>
    </xf>
    <xf numFmtId="0" fontId="10" fillId="9" borderId="0" xfId="0" applyNumberFormat="1" applyFont="1" applyFill="1" applyProtection="1"/>
    <xf numFmtId="0" fontId="5" fillId="4" borderId="0" xfId="0" applyNumberFormat="1" applyFont="1" applyFill="1" applyProtection="1"/>
    <xf numFmtId="0" fontId="11" fillId="4" borderId="0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center" vertical="center"/>
    </xf>
    <xf numFmtId="0" fontId="29" fillId="4" borderId="0" xfId="0" applyNumberFormat="1" applyFont="1" applyFill="1" applyBorder="1" applyAlignment="1" applyProtection="1">
      <alignment horizontal="center" vertical="center"/>
    </xf>
    <xf numFmtId="0" fontId="29" fillId="4" borderId="0" xfId="2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Alignment="1" applyProtection="1">
      <alignment vertical="top"/>
    </xf>
    <xf numFmtId="0" fontId="11" fillId="0" borderId="0" xfId="0" applyNumberFormat="1" applyFont="1" applyAlignment="1" applyProtection="1">
      <alignment vertical="top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 readingOrder="2"/>
      <protection locked="0"/>
    </xf>
    <xf numFmtId="0" fontId="14" fillId="0" borderId="0" xfId="0" applyFont="1" applyBorder="1" applyAlignment="1" applyProtection="1">
      <alignment vertical="center" readingOrder="2"/>
      <protection locked="0"/>
    </xf>
    <xf numFmtId="0" fontId="41" fillId="0" borderId="13" xfId="0" applyNumberFormat="1" applyFont="1" applyBorder="1" applyAlignment="1" applyProtection="1">
      <alignment horizontal="center" vertical="center" readingOrder="2"/>
      <protection locked="0"/>
    </xf>
    <xf numFmtId="0" fontId="41" fillId="4" borderId="13" xfId="0" applyNumberFormat="1" applyFont="1" applyFill="1" applyBorder="1" applyAlignment="1" applyProtection="1">
      <alignment horizontal="center" vertical="center" wrapText="1" readingOrder="2"/>
    </xf>
    <xf numFmtId="0" fontId="42" fillId="0" borderId="13" xfId="0" applyNumberFormat="1" applyFont="1" applyBorder="1" applyAlignment="1" applyProtection="1">
      <alignment horizontal="center" vertical="center"/>
      <protection locked="0"/>
    </xf>
    <xf numFmtId="0" fontId="41" fillId="4" borderId="41" xfId="0" applyNumberFormat="1" applyFont="1" applyFill="1" applyBorder="1" applyAlignment="1" applyProtection="1">
      <alignment horizontal="center" vertical="center" wrapText="1" readingOrder="2"/>
    </xf>
    <xf numFmtId="0" fontId="42" fillId="0" borderId="1" xfId="0" applyNumberFormat="1" applyFont="1" applyBorder="1" applyAlignment="1" applyProtection="1">
      <alignment horizontal="center" vertical="center"/>
      <protection locked="0"/>
    </xf>
    <xf numFmtId="0" fontId="42" fillId="0" borderId="27" xfId="0" applyNumberFormat="1" applyFont="1" applyBorder="1" applyAlignment="1" applyProtection="1">
      <alignment horizontal="center" vertical="center" wrapText="1"/>
      <protection locked="0"/>
    </xf>
    <xf numFmtId="0" fontId="42" fillId="0" borderId="22" xfId="0" applyNumberFormat="1" applyFont="1" applyBorder="1" applyAlignment="1" applyProtection="1">
      <alignment horizontal="center" vertical="center"/>
      <protection locked="0"/>
    </xf>
    <xf numFmtId="0" fontId="41" fillId="0" borderId="7" xfId="0" applyNumberFormat="1" applyFont="1" applyBorder="1" applyAlignment="1" applyProtection="1">
      <alignment horizontal="right" vertical="center" readingOrder="2"/>
    </xf>
    <xf numFmtId="0" fontId="42" fillId="0" borderId="7" xfId="0" applyNumberFormat="1" applyFont="1" applyBorder="1" applyAlignment="1" applyProtection="1">
      <alignment horizontal="right" vertical="center" readingOrder="2"/>
    </xf>
    <xf numFmtId="0" fontId="41" fillId="0" borderId="7" xfId="0" applyNumberFormat="1" applyFont="1" applyBorder="1" applyAlignment="1" applyProtection="1">
      <alignment horizontal="left" vertical="center" readingOrder="2"/>
    </xf>
    <xf numFmtId="0" fontId="41" fillId="0" borderId="0" xfId="0" applyNumberFormat="1" applyFont="1" applyBorder="1" applyAlignment="1" applyProtection="1">
      <alignment horizontal="left" vertical="center" readingOrder="2"/>
    </xf>
    <xf numFmtId="0" fontId="47" fillId="0" borderId="7" xfId="0" applyNumberFormat="1" applyFont="1" applyBorder="1" applyAlignment="1" applyProtection="1">
      <alignment horizontal="right" vertical="center" readingOrder="2"/>
    </xf>
    <xf numFmtId="0" fontId="41" fillId="11" borderId="27" xfId="0" applyNumberFormat="1" applyFont="1" applyFill="1" applyBorder="1" applyAlignment="1" applyProtection="1">
      <alignment horizontal="center" vertical="center" readingOrder="2"/>
    </xf>
    <xf numFmtId="0" fontId="41" fillId="11" borderId="28" xfId="0" applyNumberFormat="1" applyFont="1" applyFill="1" applyBorder="1" applyAlignment="1" applyProtection="1">
      <alignment horizontal="center" vertical="center" readingOrder="2"/>
    </xf>
    <xf numFmtId="0" fontId="42" fillId="12" borderId="1" xfId="0" applyNumberFormat="1" applyFont="1" applyFill="1" applyBorder="1" applyAlignment="1" applyProtection="1">
      <alignment horizontal="center" vertical="center" readingOrder="2"/>
    </xf>
    <xf numFmtId="0" fontId="41" fillId="5" borderId="29" xfId="0" applyNumberFormat="1" applyFont="1" applyFill="1" applyBorder="1" applyAlignment="1" applyProtection="1">
      <alignment horizontal="right" vertical="center" wrapText="1" readingOrder="2"/>
    </xf>
    <xf numFmtId="0" fontId="41" fillId="0" borderId="11" xfId="0" applyNumberFormat="1" applyFont="1" applyBorder="1" applyAlignment="1" applyProtection="1">
      <alignment horizontal="right" vertical="center" readingOrder="2"/>
    </xf>
    <xf numFmtId="0" fontId="41" fillId="12" borderId="22" xfId="0" applyNumberFormat="1" applyFont="1" applyFill="1" applyBorder="1" applyAlignment="1" applyProtection="1">
      <alignment horizontal="center" vertical="center" readingOrder="2"/>
    </xf>
    <xf numFmtId="0" fontId="4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42" fillId="12" borderId="33" xfId="2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Border="1" applyProtection="1"/>
    <xf numFmtId="0" fontId="42" fillId="0" borderId="0" xfId="0" applyNumberFormat="1" applyFont="1" applyBorder="1" applyAlignment="1" applyProtection="1">
      <alignment horizontal="right" vertical="center" readingOrder="2"/>
    </xf>
    <xf numFmtId="0" fontId="42" fillId="0" borderId="0" xfId="0" applyNumberFormat="1" applyFont="1" applyBorder="1" applyAlignment="1" applyProtection="1">
      <alignment horizontal="center" vertical="center" readingOrder="2"/>
    </xf>
    <xf numFmtId="0" fontId="42" fillId="0" borderId="0" xfId="0" applyNumberFormat="1" applyFont="1" applyBorder="1" applyProtection="1"/>
    <xf numFmtId="0" fontId="45" fillId="0" borderId="0" xfId="0" applyNumberFormat="1" applyFont="1" applyBorder="1" applyAlignment="1" applyProtection="1">
      <alignment horizontal="center" vertical="center" wrapText="1" readingOrder="2"/>
    </xf>
    <xf numFmtId="0" fontId="42" fillId="0" borderId="7" xfId="0" applyNumberFormat="1" applyFont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vertical="center" readingOrder="2"/>
    </xf>
    <xf numFmtId="0" fontId="42" fillId="0" borderId="0" xfId="0" applyNumberFormat="1" applyFont="1" applyFill="1" applyBorder="1" applyAlignment="1" applyProtection="1">
      <alignment horizontal="center" vertical="center" readingOrder="2"/>
    </xf>
    <xf numFmtId="0" fontId="49" fillId="0" borderId="13" xfId="1" applyNumberFormat="1" applyFont="1" applyFill="1" applyBorder="1" applyAlignment="1" applyProtection="1">
      <alignment horizontal="center" vertical="center" wrapText="1"/>
    </xf>
    <xf numFmtId="0" fontId="50" fillId="0" borderId="7" xfId="0" applyNumberFormat="1" applyFont="1" applyBorder="1" applyAlignment="1" applyProtection="1">
      <alignment horizontal="right" vertical="center"/>
    </xf>
    <xf numFmtId="0" fontId="7" fillId="0" borderId="0" xfId="0" applyNumberFormat="1" applyFon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 vertical="center" readingOrder="2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 wrapText="1" readingOrder="2"/>
    </xf>
    <xf numFmtId="0" fontId="11" fillId="3" borderId="1" xfId="0" applyNumberFormat="1" applyFont="1" applyFill="1" applyBorder="1" applyAlignment="1" applyProtection="1">
      <alignment horizontal="center" vertical="center" wrapText="1" readingOrder="2"/>
    </xf>
    <xf numFmtId="0" fontId="7" fillId="2" borderId="0" xfId="0" applyNumberFormat="1" applyFont="1" applyFill="1" applyAlignment="1" applyProtection="1">
      <alignment horizontal="center" vertical="center"/>
    </xf>
    <xf numFmtId="0" fontId="7" fillId="6" borderId="0" xfId="0" applyNumberFormat="1" applyFont="1" applyFill="1" applyAlignment="1" applyProtection="1">
      <alignment horizontal="center" vertical="center"/>
    </xf>
    <xf numFmtId="0" fontId="7" fillId="10" borderId="0" xfId="0" applyNumberFormat="1" applyFont="1" applyFill="1" applyAlignment="1" applyProtection="1">
      <alignment horizontal="center" vertical="center"/>
    </xf>
    <xf numFmtId="0" fontId="7" fillId="7" borderId="0" xfId="0" applyNumberFormat="1" applyFont="1" applyFill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7" fillId="8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center" vertical="center"/>
    </xf>
    <xf numFmtId="0" fontId="42" fillId="0" borderId="18" xfId="0" applyNumberFormat="1" applyFont="1" applyBorder="1" applyAlignment="1" applyProtection="1">
      <alignment horizontal="center" vertical="center" wrapText="1" readingOrder="2"/>
      <protection locked="0"/>
    </xf>
    <xf numFmtId="0" fontId="42" fillId="0" borderId="15" xfId="0" applyNumberFormat="1" applyFont="1" applyBorder="1" applyAlignment="1" applyProtection="1">
      <alignment horizontal="center" vertical="center" wrapText="1" readingOrder="2"/>
      <protection locked="0"/>
    </xf>
    <xf numFmtId="0" fontId="0" fillId="0" borderId="0" xfId="0" applyNumberFormat="1" applyBorder="1" applyAlignment="1" applyProtection="1">
      <alignment horizontal="right" vertical="center" wrapText="1" readingOrder="2"/>
      <protection locked="0"/>
    </xf>
    <xf numFmtId="0" fontId="40" fillId="13" borderId="0" xfId="0" applyNumberFormat="1" applyFont="1" applyFill="1" applyBorder="1" applyAlignment="1" applyProtection="1">
      <alignment horizontal="center" vertical="center"/>
      <protection locked="0"/>
    </xf>
    <xf numFmtId="0" fontId="41" fillId="0" borderId="26" xfId="0" applyNumberFormat="1" applyFont="1" applyBorder="1" applyAlignment="1" applyProtection="1">
      <alignment horizontal="center" vertical="center" wrapText="1"/>
    </xf>
    <xf numFmtId="0" fontId="41" fillId="0" borderId="27" xfId="0" applyNumberFormat="1" applyFont="1" applyBorder="1" applyAlignment="1" applyProtection="1">
      <alignment horizontal="center" vertical="center" wrapText="1"/>
    </xf>
    <xf numFmtId="0" fontId="41" fillId="0" borderId="29" xfId="0" applyNumberFormat="1" applyFont="1" applyBorder="1" applyAlignment="1" applyProtection="1">
      <alignment horizontal="center" vertical="center" wrapText="1"/>
    </xf>
    <xf numFmtId="0" fontId="41" fillId="0" borderId="1" xfId="0" applyNumberFormat="1" applyFont="1" applyBorder="1" applyAlignment="1" applyProtection="1">
      <alignment horizontal="center" vertical="center" wrapText="1"/>
    </xf>
    <xf numFmtId="0" fontId="41" fillId="0" borderId="46" xfId="0" applyNumberFormat="1" applyFont="1" applyBorder="1" applyAlignment="1" applyProtection="1">
      <alignment horizontal="center" vertical="center" wrapText="1"/>
    </xf>
    <xf numFmtId="0" fontId="41" fillId="0" borderId="22" xfId="0" applyNumberFormat="1" applyFont="1" applyBorder="1" applyAlignment="1" applyProtection="1">
      <alignment horizontal="center" vertical="center" wrapText="1"/>
    </xf>
    <xf numFmtId="165" fontId="42" fillId="0" borderId="30" xfId="0" applyNumberFormat="1" applyFont="1" applyBorder="1" applyAlignment="1" applyProtection="1">
      <alignment horizontal="center" vertical="center" readingOrder="1"/>
      <protection locked="0"/>
    </xf>
    <xf numFmtId="165" fontId="42" fillId="12" borderId="30" xfId="0" applyNumberFormat="1" applyFont="1" applyFill="1" applyBorder="1" applyAlignment="1" applyProtection="1">
      <alignment horizontal="center" vertical="center" readingOrder="1"/>
    </xf>
    <xf numFmtId="165" fontId="41" fillId="12" borderId="31" xfId="0" applyNumberFormat="1" applyFont="1" applyFill="1" applyBorder="1" applyAlignment="1" applyProtection="1">
      <alignment horizontal="center" vertical="center" readingOrder="1"/>
    </xf>
    <xf numFmtId="165" fontId="42" fillId="0" borderId="16" xfId="4" applyNumberFormat="1" applyFont="1" applyFill="1" applyBorder="1" applyAlignment="1" applyProtection="1">
      <alignment horizontal="center" vertical="center" wrapText="1"/>
      <protection locked="0"/>
    </xf>
    <xf numFmtId="9" fontId="42" fillId="12" borderId="33" xfId="2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/>
    </xf>
    <xf numFmtId="165" fontId="51" fillId="12" borderId="13" xfId="0" applyNumberFormat="1" applyFont="1" applyFill="1" applyBorder="1" applyAlignment="1" applyProtection="1">
      <alignment horizontal="center" vertical="center"/>
    </xf>
    <xf numFmtId="9" fontId="51" fillId="12" borderId="13" xfId="2" applyFont="1" applyFill="1" applyBorder="1" applyAlignment="1" applyProtection="1">
      <alignment horizontal="center" vertical="center" wrapText="1"/>
    </xf>
    <xf numFmtId="0" fontId="51" fillId="12" borderId="12" xfId="2" applyNumberFormat="1" applyFont="1" applyFill="1" applyBorder="1" applyAlignment="1" applyProtection="1">
      <alignment horizontal="center" vertical="center" wrapText="1"/>
    </xf>
    <xf numFmtId="0" fontId="51" fillId="4" borderId="12" xfId="2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Border="1" applyAlignment="1" applyProtection="1">
      <alignment horizontal="center" vertical="center" wrapText="1" readingOrder="2"/>
    </xf>
    <xf numFmtId="0" fontId="37" fillId="0" borderId="8" xfId="0" applyNumberFormat="1" applyFont="1" applyBorder="1" applyAlignment="1" applyProtection="1">
      <alignment horizontal="right" vertical="center" wrapText="1" readingOrder="2"/>
    </xf>
    <xf numFmtId="0" fontId="42" fillId="12" borderId="7" xfId="2" applyNumberFormat="1" applyFont="1" applyFill="1" applyBorder="1" applyAlignment="1" applyProtection="1">
      <alignment horizontal="center" vertical="center" wrapText="1"/>
    </xf>
    <xf numFmtId="0" fontId="5" fillId="4" borderId="15" xfId="0" applyNumberFormat="1" applyFont="1" applyFill="1" applyBorder="1" applyProtection="1"/>
    <xf numFmtId="0" fontId="5" fillId="4" borderId="13" xfId="0" applyNumberFormat="1" applyFont="1" applyFill="1" applyBorder="1" applyProtection="1"/>
    <xf numFmtId="0" fontId="51" fillId="0" borderId="0" xfId="0" applyNumberFormat="1" applyFont="1" applyAlignment="1" applyProtection="1">
      <alignment horizontal="right" vertical="center" readingOrder="2"/>
    </xf>
    <xf numFmtId="0" fontId="51" fillId="0" borderId="0" xfId="0" applyNumberFormat="1" applyFont="1" applyAlignment="1" applyProtection="1">
      <alignment horizontal="right" vertical="center" wrapText="1" readingOrder="2"/>
    </xf>
    <xf numFmtId="0" fontId="51" fillId="0" borderId="0" xfId="0" applyNumberFormat="1" applyFont="1" applyAlignment="1" applyProtection="1">
      <alignment horizontal="right" readingOrder="2"/>
    </xf>
    <xf numFmtId="0" fontId="43" fillId="0" borderId="0" xfId="0" applyNumberFormat="1" applyFont="1" applyAlignment="1" applyProtection="1">
      <alignment horizontal="right" readingOrder="2"/>
      <protection locked="0"/>
    </xf>
    <xf numFmtId="0" fontId="51" fillId="0" borderId="0" xfId="0" applyNumberFormat="1" applyFont="1" applyAlignment="1" applyProtection="1">
      <alignment horizontal="right" readingOrder="2"/>
      <protection locked="0"/>
    </xf>
    <xf numFmtId="0" fontId="5" fillId="0" borderId="0" xfId="0" applyNumberFormat="1" applyFont="1" applyAlignment="1" applyProtection="1">
      <alignment horizontal="right" readingOrder="2"/>
    </xf>
    <xf numFmtId="0" fontId="5" fillId="0" borderId="0" xfId="0" applyNumberFormat="1" applyFont="1" applyAlignment="1" applyProtection="1">
      <alignment horizontal="right"/>
    </xf>
    <xf numFmtId="0" fontId="51" fillId="0" borderId="0" xfId="0" applyNumberFormat="1" applyFont="1" applyAlignment="1" applyProtection="1">
      <alignment horizontal="right"/>
    </xf>
    <xf numFmtId="0" fontId="43" fillId="0" borderId="0" xfId="0" applyNumberFormat="1" applyFont="1" applyAlignment="1" applyProtection="1">
      <alignment horizontal="right" readingOrder="2"/>
    </xf>
    <xf numFmtId="165" fontId="41" fillId="12" borderId="0" xfId="0" applyNumberFormat="1" applyFont="1" applyFill="1" applyBorder="1" applyAlignment="1" applyProtection="1">
      <alignment horizontal="center" vertical="center" readingOrder="2"/>
    </xf>
    <xf numFmtId="0" fontId="41" fillId="0" borderId="0" xfId="0" applyNumberFormat="1" applyFont="1" applyFill="1" applyBorder="1" applyAlignment="1">
      <alignment horizontal="right" vertical="center" readingOrder="2"/>
    </xf>
    <xf numFmtId="0" fontId="4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Border="1" applyAlignment="1" applyProtection="1">
      <alignment horizontal="center" vertical="center" wrapText="1" readingOrder="2"/>
    </xf>
    <xf numFmtId="0" fontId="36" fillId="0" borderId="0" xfId="0" applyNumberFormat="1" applyFont="1" applyBorder="1" applyAlignment="1" applyProtection="1">
      <alignment horizontal="center" vertical="center" wrapText="1" readingOrder="2"/>
    </xf>
    <xf numFmtId="0" fontId="41" fillId="0" borderId="15" xfId="0" applyNumberFormat="1" applyFont="1" applyBorder="1" applyAlignment="1" applyProtection="1">
      <alignment horizontal="center" vertical="center" readingOrder="2"/>
      <protection locked="0"/>
    </xf>
    <xf numFmtId="0" fontId="41" fillId="4" borderId="18" xfId="0" applyNumberFormat="1" applyFont="1" applyFill="1" applyBorder="1" applyAlignment="1" applyProtection="1">
      <alignment horizontal="center" vertical="center" readingOrder="2"/>
    </xf>
    <xf numFmtId="0" fontId="41" fillId="4" borderId="13" xfId="0" applyNumberFormat="1" applyFont="1" applyFill="1" applyBorder="1" applyAlignment="1">
      <alignment horizontal="center" vertical="center" readingOrder="2"/>
    </xf>
    <xf numFmtId="0" fontId="42" fillId="0" borderId="16" xfId="1" applyNumberFormat="1" applyFont="1" applyFill="1" applyBorder="1" applyAlignment="1" applyProtection="1">
      <alignment horizontal="center" vertical="top" wrapText="1"/>
      <protection locked="0"/>
    </xf>
    <xf numFmtId="0" fontId="42" fillId="0" borderId="16" xfId="1" applyNumberFormat="1" applyFont="1" applyFill="1" applyBorder="1" applyAlignment="1" applyProtection="1">
      <alignment horizontal="center" vertical="top" wrapText="1" readingOrder="2"/>
      <protection locked="0"/>
    </xf>
    <xf numFmtId="0" fontId="42" fillId="0" borderId="16" xfId="2" applyNumberFormat="1" applyFont="1" applyFill="1" applyBorder="1" applyAlignment="1" applyProtection="1">
      <alignment horizontal="center" vertical="top" wrapText="1"/>
      <protection locked="0"/>
    </xf>
    <xf numFmtId="0" fontId="42" fillId="0" borderId="17" xfId="2" applyNumberFormat="1" applyFont="1" applyFill="1" applyBorder="1" applyAlignment="1" applyProtection="1">
      <alignment horizontal="center" vertical="top" wrapText="1"/>
      <protection locked="0"/>
    </xf>
    <xf numFmtId="49" fontId="14" fillId="0" borderId="54" xfId="0" applyNumberFormat="1" applyFont="1" applyBorder="1" applyAlignment="1" applyProtection="1">
      <alignment vertical="center" readingOrder="2"/>
      <protection locked="0"/>
    </xf>
    <xf numFmtId="49" fontId="14" fillId="0" borderId="3" xfId="0" applyNumberFormat="1" applyFont="1" applyBorder="1" applyAlignment="1" applyProtection="1">
      <alignment vertical="center" readingOrder="2"/>
      <protection locked="0"/>
    </xf>
    <xf numFmtId="49" fontId="14" fillId="0" borderId="56" xfId="0" applyNumberFormat="1" applyFont="1" applyBorder="1" applyAlignment="1" applyProtection="1">
      <alignment vertical="center" readingOrder="2"/>
      <protection locked="0"/>
    </xf>
    <xf numFmtId="49" fontId="3" fillId="0" borderId="38" xfId="0" applyNumberFormat="1" applyFont="1" applyBorder="1" applyAlignment="1" applyProtection="1">
      <alignment horizontal="center" vertical="top" readingOrder="2"/>
      <protection locked="0"/>
    </xf>
    <xf numFmtId="49" fontId="14" fillId="0" borderId="43" xfId="0" applyNumberFormat="1" applyFont="1" applyBorder="1" applyAlignment="1" applyProtection="1">
      <alignment vertical="center" readingOrder="2"/>
      <protection locked="0"/>
    </xf>
    <xf numFmtId="49" fontId="14" fillId="0" borderId="44" xfId="0" applyNumberFormat="1" applyFont="1" applyBorder="1" applyAlignment="1" applyProtection="1">
      <alignment vertical="center" readingOrder="2"/>
      <protection locked="0"/>
    </xf>
    <xf numFmtId="49" fontId="3" fillId="0" borderId="48" xfId="0" applyNumberFormat="1" applyFont="1" applyBorder="1" applyAlignment="1" applyProtection="1">
      <alignment horizontal="center" vertical="center" readingOrder="2"/>
      <protection locked="0"/>
    </xf>
    <xf numFmtId="49" fontId="3" fillId="0" borderId="39" xfId="0" applyNumberFormat="1" applyFont="1" applyBorder="1" applyAlignment="1" applyProtection="1">
      <alignment horizontal="center" vertical="center" readingOrder="2"/>
      <protection locked="0"/>
    </xf>
    <xf numFmtId="49" fontId="3" fillId="0" borderId="34" xfId="0" applyNumberFormat="1" applyFont="1" applyBorder="1" applyAlignment="1" applyProtection="1">
      <alignment horizontal="center" vertical="center" readingOrder="2"/>
      <protection locked="0"/>
    </xf>
    <xf numFmtId="0" fontId="34" fillId="0" borderId="7" xfId="0" applyFont="1" applyBorder="1" applyAlignment="1">
      <alignment horizontal="center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4" fillId="0" borderId="8" xfId="0" applyFont="1" applyBorder="1" applyAlignment="1">
      <alignment horizontal="center" vertical="center" wrapText="1" readingOrder="2"/>
    </xf>
    <xf numFmtId="0" fontId="20" fillId="0" borderId="23" xfId="0" applyFont="1" applyBorder="1" applyAlignment="1" applyProtection="1">
      <alignment horizontal="right" vertical="center" readingOrder="2"/>
      <protection locked="0"/>
    </xf>
    <xf numFmtId="0" fontId="20" fillId="0" borderId="24" xfId="0" applyFont="1" applyBorder="1" applyAlignment="1" applyProtection="1">
      <alignment horizontal="right" vertical="center" readingOrder="2"/>
      <protection locked="0"/>
    </xf>
    <xf numFmtId="0" fontId="20" fillId="0" borderId="47" xfId="0" applyFont="1" applyBorder="1" applyAlignment="1" applyProtection="1">
      <alignment horizontal="right" vertical="center" readingOrder="2"/>
      <protection locked="0"/>
    </xf>
    <xf numFmtId="0" fontId="20" fillId="0" borderId="53" xfId="0" applyFont="1" applyBorder="1" applyAlignment="1" applyProtection="1">
      <alignment horizontal="right" vertical="center" readingOrder="2"/>
      <protection locked="0"/>
    </xf>
    <xf numFmtId="0" fontId="39" fillId="0" borderId="26" xfId="0" applyFont="1" applyBorder="1" applyAlignment="1" applyProtection="1">
      <alignment horizontal="right" vertical="center" wrapText="1" readingOrder="2"/>
      <protection locked="0"/>
    </xf>
    <xf numFmtId="0" fontId="39" fillId="0" borderId="27" xfId="0" applyFont="1" applyBorder="1" applyAlignment="1" applyProtection="1">
      <alignment horizontal="right" vertical="center" wrapText="1" readingOrder="2"/>
      <protection locked="0"/>
    </xf>
    <xf numFmtId="0" fontId="39" fillId="0" borderId="28" xfId="0" applyFont="1" applyBorder="1" applyAlignment="1" applyProtection="1">
      <alignment horizontal="right" vertical="center" wrapText="1" readingOrder="2"/>
      <protection locked="0"/>
    </xf>
    <xf numFmtId="0" fontId="39" fillId="0" borderId="29" xfId="0" applyFont="1" applyBorder="1" applyAlignment="1" applyProtection="1">
      <alignment horizontal="right" vertical="center" wrapText="1" readingOrder="2"/>
      <protection locked="0"/>
    </xf>
    <xf numFmtId="0" fontId="39" fillId="0" borderId="1" xfId="0" applyFont="1" applyBorder="1" applyAlignment="1" applyProtection="1">
      <alignment horizontal="right" vertical="center" wrapText="1" readingOrder="2"/>
      <protection locked="0"/>
    </xf>
    <xf numFmtId="0" fontId="39" fillId="0" borderId="30" xfId="0" applyFont="1" applyBorder="1" applyAlignment="1" applyProtection="1">
      <alignment horizontal="right" vertical="center" wrapText="1" readingOrder="2"/>
      <protection locked="0"/>
    </xf>
    <xf numFmtId="0" fontId="39" fillId="0" borderId="38" xfId="0" applyFont="1" applyBorder="1" applyAlignment="1" applyProtection="1">
      <alignment horizontal="right" vertical="center" wrapText="1" readingOrder="2"/>
      <protection locked="0"/>
    </xf>
    <xf numFmtId="0" fontId="39" fillId="0" borderId="42" xfId="0" applyFont="1" applyBorder="1" applyAlignment="1" applyProtection="1">
      <alignment horizontal="right" vertical="center" wrapText="1" readingOrder="2"/>
      <protection locked="0"/>
    </xf>
    <xf numFmtId="0" fontId="39" fillId="0" borderId="57" xfId="0" applyFont="1" applyBorder="1" applyAlignment="1" applyProtection="1">
      <alignment horizontal="right" vertical="center" wrapText="1" readingOrder="2"/>
      <protection locked="0"/>
    </xf>
    <xf numFmtId="0" fontId="39" fillId="0" borderId="46" xfId="0" applyFont="1" applyBorder="1" applyAlignment="1">
      <alignment horizontal="right" vertical="center" wrapText="1" readingOrder="2"/>
    </xf>
    <xf numFmtId="0" fontId="39" fillId="0" borderId="22" xfId="0" applyFont="1" applyBorder="1" applyAlignment="1">
      <alignment horizontal="right" vertical="center" wrapText="1" readingOrder="2"/>
    </xf>
    <xf numFmtId="0" fontId="39" fillId="0" borderId="31" xfId="0" applyFont="1" applyBorder="1" applyAlignment="1">
      <alignment horizontal="right" vertical="center" wrapText="1" readingOrder="2"/>
    </xf>
    <xf numFmtId="0" fontId="20" fillId="0" borderId="26" xfId="0" applyFont="1" applyBorder="1" applyAlignment="1">
      <alignment horizontal="right" vertical="center" wrapText="1" readingOrder="2"/>
    </xf>
    <xf numFmtId="0" fontId="39" fillId="0" borderId="27" xfId="0" applyFont="1" applyBorder="1" applyAlignment="1">
      <alignment horizontal="right" vertical="center" wrapText="1" readingOrder="2"/>
    </xf>
    <xf numFmtId="0" fontId="39" fillId="0" borderId="28" xfId="0" applyFont="1" applyBorder="1" applyAlignment="1">
      <alignment horizontal="right" vertical="center" wrapText="1" readingOrder="2"/>
    </xf>
    <xf numFmtId="0" fontId="39" fillId="0" borderId="29" xfId="0" applyFont="1" applyBorder="1" applyAlignment="1">
      <alignment horizontal="right" vertical="center" wrapText="1" readingOrder="2"/>
    </xf>
    <xf numFmtId="0" fontId="39" fillId="0" borderId="1" xfId="0" applyFont="1" applyBorder="1" applyAlignment="1">
      <alignment horizontal="right" vertical="center" wrapText="1" readingOrder="2"/>
    </xf>
    <xf numFmtId="0" fontId="39" fillId="0" borderId="30" xfId="0" applyFont="1" applyBorder="1" applyAlignment="1">
      <alignment horizontal="right" vertical="center" wrapText="1" readingOrder="2"/>
    </xf>
    <xf numFmtId="0" fontId="39" fillId="0" borderId="32" xfId="0" applyFont="1" applyBorder="1" applyAlignment="1">
      <alignment horizontal="right" vertical="center" wrapText="1" readingOrder="2"/>
    </xf>
    <xf numFmtId="0" fontId="39" fillId="0" borderId="19" xfId="0" applyFont="1" applyBorder="1" applyAlignment="1">
      <alignment horizontal="right" vertical="center" wrapText="1" readingOrder="2"/>
    </xf>
    <xf numFmtId="0" fontId="39" fillId="0" borderId="55" xfId="0" applyFont="1" applyBorder="1" applyAlignment="1">
      <alignment horizontal="right" vertical="center" wrapText="1" readingOrder="2"/>
    </xf>
    <xf numFmtId="0" fontId="14" fillId="0" borderId="14" xfId="0" applyFont="1" applyBorder="1" applyAlignment="1" applyProtection="1">
      <alignment horizontal="center" vertical="center" wrapText="1" readingOrder="2"/>
      <protection locked="0"/>
    </xf>
    <xf numFmtId="0" fontId="14" fillId="0" borderId="15" xfId="0" applyFont="1" applyBorder="1" applyAlignment="1" applyProtection="1">
      <alignment horizontal="center" vertical="center" wrapText="1" readingOrder="2"/>
      <protection locked="0"/>
    </xf>
    <xf numFmtId="164" fontId="14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19" fillId="0" borderId="0" xfId="0" applyFont="1" applyAlignment="1">
      <alignment horizontal="center" vertical="center" readingOrder="2"/>
    </xf>
    <xf numFmtId="0" fontId="14" fillId="0" borderId="18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18" xfId="0" applyFont="1" applyBorder="1" applyAlignment="1" applyProtection="1">
      <alignment horizontal="center" vertical="center" wrapText="1" readingOrder="2"/>
      <protection locked="0"/>
    </xf>
    <xf numFmtId="0" fontId="14" fillId="0" borderId="5" xfId="0" applyFont="1" applyBorder="1" applyAlignment="1" applyProtection="1">
      <alignment horizontal="center" vertical="center" wrapText="1" readingOrder="2"/>
      <protection locked="0"/>
    </xf>
    <xf numFmtId="0" fontId="14" fillId="0" borderId="6" xfId="0" applyFont="1" applyBorder="1" applyAlignment="1" applyProtection="1">
      <alignment horizontal="center" vertical="center" wrapText="1" readingOrder="2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 readingOrder="2"/>
    </xf>
    <xf numFmtId="0" fontId="14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 readingOrder="2"/>
    </xf>
    <xf numFmtId="0" fontId="25" fillId="0" borderId="0" xfId="0" applyFont="1" applyAlignment="1" applyProtection="1">
      <alignment horizontal="center"/>
      <protection locked="0"/>
    </xf>
    <xf numFmtId="165" fontId="41" fillId="12" borderId="3" xfId="0" applyNumberFormat="1" applyFont="1" applyFill="1" applyBorder="1" applyAlignment="1" applyProtection="1">
      <alignment horizontal="center" vertical="center"/>
    </xf>
    <xf numFmtId="165" fontId="41" fillId="12" borderId="2" xfId="0" applyNumberFormat="1" applyFont="1" applyFill="1" applyBorder="1" applyAlignment="1" applyProtection="1">
      <alignment horizontal="center" vertical="center"/>
    </xf>
    <xf numFmtId="0" fontId="41" fillId="0" borderId="3" xfId="0" applyNumberFormat="1" applyFont="1" applyBorder="1" applyAlignment="1" applyProtection="1">
      <alignment horizontal="right" vertical="center" readingOrder="2"/>
    </xf>
    <xf numFmtId="0" fontId="41" fillId="0" borderId="10" xfId="0" applyNumberFormat="1" applyFont="1" applyBorder="1" applyAlignment="1" applyProtection="1">
      <alignment horizontal="right" vertical="center" readingOrder="2"/>
    </xf>
    <xf numFmtId="0" fontId="41" fillId="0" borderId="2" xfId="0" applyNumberFormat="1" applyFont="1" applyBorder="1" applyAlignment="1" applyProtection="1">
      <alignment horizontal="right" vertical="center" readingOrder="2"/>
    </xf>
    <xf numFmtId="165" fontId="41" fillId="12" borderId="3" xfId="2" applyNumberFormat="1" applyFont="1" applyFill="1" applyBorder="1" applyAlignment="1" applyProtection="1">
      <alignment horizontal="center" vertical="center" readingOrder="2"/>
    </xf>
    <xf numFmtId="165" fontId="41" fillId="12" borderId="2" xfId="2" applyNumberFormat="1" applyFont="1" applyFill="1" applyBorder="1" applyAlignment="1" applyProtection="1">
      <alignment horizontal="center" vertical="center" readingOrder="2"/>
    </xf>
    <xf numFmtId="0" fontId="42" fillId="0" borderId="27" xfId="0" applyNumberFormat="1" applyFont="1" applyBorder="1" applyAlignment="1" applyProtection="1">
      <alignment horizontal="right" vertical="top" wrapText="1"/>
      <protection locked="0"/>
    </xf>
    <xf numFmtId="0" fontId="42" fillId="0" borderId="28" xfId="0" applyNumberFormat="1" applyFont="1" applyBorder="1" applyAlignment="1" applyProtection="1">
      <alignment horizontal="right" vertical="top" wrapText="1"/>
      <protection locked="0"/>
    </xf>
    <xf numFmtId="0" fontId="42" fillId="0" borderId="1" xfId="0" applyNumberFormat="1" applyFont="1" applyBorder="1" applyAlignment="1" applyProtection="1">
      <alignment horizontal="right" vertical="top" wrapText="1"/>
      <protection locked="0"/>
    </xf>
    <xf numFmtId="0" fontId="42" fillId="0" borderId="30" xfId="0" applyNumberFormat="1" applyFont="1" applyBorder="1" applyAlignment="1" applyProtection="1">
      <alignment horizontal="right" vertical="top" wrapText="1"/>
      <protection locked="0"/>
    </xf>
    <xf numFmtId="0" fontId="42" fillId="0" borderId="4" xfId="0" applyNumberFormat="1" applyFont="1" applyBorder="1" applyAlignment="1" applyProtection="1">
      <alignment horizontal="right" vertical="top" wrapText="1"/>
      <protection locked="0"/>
    </xf>
    <xf numFmtId="0" fontId="42" fillId="0" borderId="5" xfId="0" applyNumberFormat="1" applyFont="1" applyBorder="1" applyAlignment="1" applyProtection="1">
      <alignment horizontal="right" vertical="top" wrapText="1"/>
      <protection locked="0"/>
    </xf>
    <xf numFmtId="0" fontId="42" fillId="0" borderId="6" xfId="0" applyNumberFormat="1" applyFont="1" applyBorder="1" applyAlignment="1" applyProtection="1">
      <alignment horizontal="right" vertical="top" wrapText="1"/>
      <protection locked="0"/>
    </xf>
    <xf numFmtId="0" fontId="42" fillId="0" borderId="22" xfId="0" applyNumberFormat="1" applyFont="1" applyBorder="1" applyAlignment="1" applyProtection="1">
      <alignment horizontal="right" vertical="top" wrapText="1"/>
      <protection locked="0"/>
    </xf>
    <xf numFmtId="0" fontId="42" fillId="0" borderId="31" xfId="0" applyNumberFormat="1" applyFont="1" applyBorder="1" applyAlignment="1" applyProtection="1">
      <alignment horizontal="right" vertical="top" wrapText="1"/>
      <protection locked="0"/>
    </xf>
    <xf numFmtId="0" fontId="41" fillId="4" borderId="4" xfId="0" applyNumberFormat="1" applyFont="1" applyFill="1" applyBorder="1" applyAlignment="1" applyProtection="1">
      <alignment horizontal="center" vertical="center" wrapText="1" readingOrder="2"/>
    </xf>
    <xf numFmtId="0" fontId="41" fillId="4" borderId="7" xfId="0" applyNumberFormat="1" applyFont="1" applyFill="1" applyBorder="1" applyAlignment="1" applyProtection="1">
      <alignment horizontal="center" vertical="center" wrapText="1" readingOrder="2"/>
    </xf>
    <xf numFmtId="0" fontId="41" fillId="4" borderId="11" xfId="0" applyNumberFormat="1" applyFont="1" applyFill="1" applyBorder="1" applyAlignment="1" applyProtection="1">
      <alignment horizontal="center" vertical="center" wrapText="1" readingOrder="2"/>
    </xf>
    <xf numFmtId="0" fontId="43" fillId="0" borderId="9" xfId="0" applyNumberFormat="1" applyFont="1" applyBorder="1" applyAlignment="1" applyProtection="1">
      <alignment horizontal="center" vertical="center" wrapText="1" readingOrder="2"/>
    </xf>
    <xf numFmtId="0" fontId="41" fillId="11" borderId="3" xfId="0" applyNumberFormat="1" applyFont="1" applyFill="1" applyBorder="1" applyAlignment="1" applyProtection="1">
      <alignment horizontal="center" vertical="center" readingOrder="2"/>
    </xf>
    <xf numFmtId="0" fontId="41" fillId="11" borderId="10" xfId="0" applyNumberFormat="1" applyFont="1" applyFill="1" applyBorder="1" applyAlignment="1" applyProtection="1">
      <alignment horizontal="center" vertical="center" readingOrder="2"/>
    </xf>
    <xf numFmtId="0" fontId="41" fillId="11" borderId="2" xfId="0" applyNumberFormat="1" applyFont="1" applyFill="1" applyBorder="1" applyAlignment="1" applyProtection="1">
      <alignment horizontal="center" vertical="center" readingOrder="2"/>
    </xf>
    <xf numFmtId="0" fontId="41" fillId="5" borderId="3" xfId="0" applyNumberFormat="1" applyFont="1" applyFill="1" applyBorder="1" applyAlignment="1" applyProtection="1">
      <alignment horizontal="right" vertical="center" readingOrder="2"/>
    </xf>
    <xf numFmtId="0" fontId="41" fillId="5" borderId="10" xfId="0" applyNumberFormat="1" applyFont="1" applyFill="1" applyBorder="1" applyAlignment="1" applyProtection="1">
      <alignment horizontal="right" vertical="center" readingOrder="2"/>
    </xf>
    <xf numFmtId="0" fontId="41" fillId="5" borderId="2" xfId="0" applyNumberFormat="1" applyFont="1" applyFill="1" applyBorder="1" applyAlignment="1" applyProtection="1">
      <alignment horizontal="right" vertical="center" readingOrder="2"/>
    </xf>
    <xf numFmtId="0" fontId="29" fillId="0" borderId="48" xfId="0" applyNumberFormat="1" applyFont="1" applyBorder="1" applyAlignment="1" applyProtection="1">
      <alignment horizontal="center" vertical="center"/>
      <protection locked="0"/>
    </xf>
    <xf numFmtId="0" fontId="29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 wrapText="1" readingOrder="2"/>
    </xf>
    <xf numFmtId="0" fontId="41" fillId="5" borderId="38" xfId="0" applyNumberFormat="1" applyFont="1" applyFill="1" applyBorder="1" applyAlignment="1" applyProtection="1">
      <alignment horizontal="right" vertical="center" wrapText="1" readingOrder="2"/>
    </xf>
    <xf numFmtId="0" fontId="41" fillId="5" borderId="39" xfId="0" applyNumberFormat="1" applyFont="1" applyFill="1" applyBorder="1" applyAlignment="1" applyProtection="1">
      <alignment horizontal="right" vertical="center" wrapText="1" readingOrder="2"/>
    </xf>
    <xf numFmtId="0" fontId="41" fillId="5" borderId="32" xfId="0" applyNumberFormat="1" applyFont="1" applyFill="1" applyBorder="1" applyAlignment="1" applyProtection="1">
      <alignment horizontal="right" vertical="center" wrapText="1" readingOrder="2"/>
    </xf>
    <xf numFmtId="0" fontId="41" fillId="12" borderId="40" xfId="0" applyNumberFormat="1" applyFont="1" applyFill="1" applyBorder="1" applyAlignment="1" applyProtection="1">
      <alignment horizontal="center" vertical="center" readingOrder="2"/>
    </xf>
    <xf numFmtId="0" fontId="41" fillId="12" borderId="20" xfId="0" applyNumberFormat="1" applyFont="1" applyFill="1" applyBorder="1" applyAlignment="1" applyProtection="1">
      <alignment horizontal="center" vertical="center" readingOrder="2"/>
    </xf>
    <xf numFmtId="0" fontId="41" fillId="12" borderId="21" xfId="0" applyNumberFormat="1" applyFont="1" applyFill="1" applyBorder="1" applyAlignment="1" applyProtection="1">
      <alignment horizontal="center" vertical="center" readingOrder="2"/>
    </xf>
    <xf numFmtId="0" fontId="41" fillId="11" borderId="35" xfId="0" applyNumberFormat="1" applyFont="1" applyFill="1" applyBorder="1" applyAlignment="1" applyProtection="1">
      <alignment horizontal="center" vertical="center" readingOrder="2"/>
    </xf>
    <xf numFmtId="0" fontId="41" fillId="11" borderId="36" xfId="0" applyNumberFormat="1" applyFont="1" applyFill="1" applyBorder="1" applyAlignment="1" applyProtection="1">
      <alignment horizontal="center" vertical="center" readingOrder="2"/>
    </xf>
    <xf numFmtId="0" fontId="41" fillId="11" borderId="37" xfId="0" applyNumberFormat="1" applyFont="1" applyFill="1" applyBorder="1" applyAlignment="1" applyProtection="1">
      <alignment horizontal="center" vertical="center" readingOrder="2"/>
    </xf>
  </cellXfs>
  <cellStyles count="5">
    <cellStyle name="Comma" xfId="1" builtinId="3"/>
    <cellStyle name="Comma 3" xfId="3" xr:uid="{00000000-0005-0000-0000-000001000000}"/>
    <cellStyle name="Currency" xfId="4" builtinId="4"/>
    <cellStyle name="Normal" xfId="0" builtinId="0"/>
    <cellStyle name="Percent" xfId="2" builtinId="5"/>
  </cellStyles>
  <dxfs count="5">
    <dxf>
      <fill>
        <patternFill>
          <bgColor theme="5" tint="0.39994506668294322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13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19050</xdr:rowOff>
        </xdr:from>
        <xdr:to>
          <xdr:col>2</xdr:col>
          <xdr:colOff>285750</xdr:colOff>
          <xdr:row>14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66675</xdr:rowOff>
        </xdr:from>
        <xdr:to>
          <xdr:col>2</xdr:col>
          <xdr:colOff>285750</xdr:colOff>
          <xdr:row>15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57150</xdr:rowOff>
        </xdr:from>
        <xdr:to>
          <xdr:col>2</xdr:col>
          <xdr:colOff>295275</xdr:colOff>
          <xdr:row>17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66675</xdr:rowOff>
        </xdr:from>
        <xdr:to>
          <xdr:col>2</xdr:col>
          <xdr:colOff>285750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66675</xdr:rowOff>
        </xdr:from>
        <xdr:to>
          <xdr:col>2</xdr:col>
          <xdr:colOff>295275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26</xdr:row>
          <xdr:rowOff>66675</xdr:rowOff>
        </xdr:from>
        <xdr:to>
          <xdr:col>2</xdr:col>
          <xdr:colOff>285750</xdr:colOff>
          <xdr:row>26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635000</xdr:colOff>
      <xdr:row>1</xdr:row>
      <xdr:rowOff>10582</xdr:rowOff>
    </xdr:from>
    <xdr:to>
      <xdr:col>9</xdr:col>
      <xdr:colOff>2518833</xdr:colOff>
      <xdr:row>5</xdr:row>
      <xdr:rowOff>114779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947501" y="201082"/>
          <a:ext cx="8847666" cy="82386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66675</xdr:rowOff>
        </xdr:from>
        <xdr:to>
          <xdr:col>2</xdr:col>
          <xdr:colOff>295275</xdr:colOff>
          <xdr:row>16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66675</xdr:rowOff>
        </xdr:from>
        <xdr:to>
          <xdr:col>2</xdr:col>
          <xdr:colOff>295275</xdr:colOff>
          <xdr:row>20</xdr:row>
          <xdr:rowOff>304800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66675</xdr:rowOff>
        </xdr:from>
        <xdr:to>
          <xdr:col>2</xdr:col>
          <xdr:colOff>295275</xdr:colOff>
          <xdr:row>21</xdr:row>
          <xdr:rowOff>304800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66675</xdr:rowOff>
        </xdr:from>
        <xdr:to>
          <xdr:col>2</xdr:col>
          <xdr:colOff>295275</xdr:colOff>
          <xdr:row>22</xdr:row>
          <xdr:rowOff>304800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66675</xdr:rowOff>
        </xdr:from>
        <xdr:to>
          <xdr:col>2</xdr:col>
          <xdr:colOff>295275</xdr:colOff>
          <xdr:row>23</xdr:row>
          <xdr:rowOff>304800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295275</xdr:colOff>
          <xdr:row>24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66675</xdr:rowOff>
        </xdr:from>
        <xdr:to>
          <xdr:col>2</xdr:col>
          <xdr:colOff>295275</xdr:colOff>
          <xdr:row>24</xdr:row>
          <xdr:rowOff>304800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66675</xdr:rowOff>
        </xdr:from>
        <xdr:to>
          <xdr:col>2</xdr:col>
          <xdr:colOff>295275</xdr:colOff>
          <xdr:row>25</xdr:row>
          <xdr:rowOff>304800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20</xdr:row>
          <xdr:rowOff>66675</xdr:rowOff>
        </xdr:from>
        <xdr:to>
          <xdr:col>2</xdr:col>
          <xdr:colOff>285750</xdr:colOff>
          <xdr:row>20</xdr:row>
          <xdr:rowOff>304800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22</xdr:row>
          <xdr:rowOff>66675</xdr:rowOff>
        </xdr:from>
        <xdr:to>
          <xdr:col>2</xdr:col>
          <xdr:colOff>285750</xdr:colOff>
          <xdr:row>22</xdr:row>
          <xdr:rowOff>304800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24</xdr:row>
          <xdr:rowOff>0</xdr:rowOff>
        </xdr:from>
        <xdr:to>
          <xdr:col>2</xdr:col>
          <xdr:colOff>285750</xdr:colOff>
          <xdr:row>24</xdr:row>
          <xdr:rowOff>238125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25</xdr:row>
          <xdr:rowOff>66675</xdr:rowOff>
        </xdr:from>
        <xdr:to>
          <xdr:col>2</xdr:col>
          <xdr:colOff>285750</xdr:colOff>
          <xdr:row>25</xdr:row>
          <xdr:rowOff>304800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190500</xdr:rowOff>
    </xdr:from>
    <xdr:to>
      <xdr:col>9</xdr:col>
      <xdr:colOff>676275</xdr:colOff>
      <xdr:row>6</xdr:row>
      <xdr:rowOff>161925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190500"/>
          <a:ext cx="787717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301624</xdr:colOff>
      <xdr:row>0</xdr:row>
      <xdr:rowOff>0</xdr:rowOff>
    </xdr:from>
    <xdr:to>
      <xdr:col>8</xdr:col>
      <xdr:colOff>1771650</xdr:colOff>
      <xdr:row>5</xdr:row>
      <xdr:rowOff>152400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059600" y="0"/>
          <a:ext cx="18443576" cy="110490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253</xdr:col>
      <xdr:colOff>580121</xdr:colOff>
      <xdr:row>0</xdr:row>
      <xdr:rowOff>95250</xdr:rowOff>
    </xdr:from>
    <xdr:to>
      <xdr:col>275</xdr:col>
      <xdr:colOff>443595</xdr:colOff>
      <xdr:row>8</xdr:row>
      <xdr:rowOff>8732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  <sheetName val="נתוני בסיס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4"/>
  <sheetViews>
    <sheetView rightToLeft="1" topLeftCell="A25" workbookViewId="0">
      <selection activeCell="B18" sqref="B18"/>
    </sheetView>
  </sheetViews>
  <sheetFormatPr defaultRowHeight="14.25" x14ac:dyDescent="0.2"/>
  <cols>
    <col min="2" max="2" width="14.375" customWidth="1"/>
  </cols>
  <sheetData>
    <row r="3" spans="2:2" x14ac:dyDescent="0.2">
      <c r="B3" s="53" t="s">
        <v>104</v>
      </c>
    </row>
    <row r="4" spans="2:2" x14ac:dyDescent="0.2">
      <c r="B4" s="52" t="s">
        <v>88</v>
      </c>
    </row>
    <row r="5" spans="2:2" x14ac:dyDescent="0.2">
      <c r="B5" s="52" t="s">
        <v>89</v>
      </c>
    </row>
    <row r="6" spans="2:2" x14ac:dyDescent="0.2">
      <c r="B6" s="51" t="s">
        <v>90</v>
      </c>
    </row>
    <row r="7" spans="2:2" x14ac:dyDescent="0.2">
      <c r="B7" s="54" t="s">
        <v>91</v>
      </c>
    </row>
    <row r="8" spans="2:2" x14ac:dyDescent="0.2">
      <c r="B8" s="54" t="s">
        <v>92</v>
      </c>
    </row>
    <row r="9" spans="2:2" x14ac:dyDescent="0.2">
      <c r="B9" s="54" t="s">
        <v>93</v>
      </c>
    </row>
    <row r="10" spans="2:2" x14ac:dyDescent="0.2">
      <c r="B10" s="54" t="s">
        <v>94</v>
      </c>
    </row>
    <row r="11" spans="2:2" x14ac:dyDescent="0.2">
      <c r="B11" s="54" t="s">
        <v>95</v>
      </c>
    </row>
    <row r="12" spans="2:2" x14ac:dyDescent="0.2">
      <c r="B12" s="54" t="s">
        <v>96</v>
      </c>
    </row>
    <row r="13" spans="2:2" x14ac:dyDescent="0.2">
      <c r="B13" s="54" t="s">
        <v>97</v>
      </c>
    </row>
    <row r="14" spans="2:2" x14ac:dyDescent="0.2">
      <c r="B14" s="54" t="s">
        <v>98</v>
      </c>
    </row>
    <row r="15" spans="2:2" x14ac:dyDescent="0.2">
      <c r="B15" s="54" t="s">
        <v>99</v>
      </c>
    </row>
    <row r="16" spans="2:2" x14ac:dyDescent="0.2">
      <c r="B16" s="54" t="s">
        <v>100</v>
      </c>
    </row>
    <row r="17" spans="2:2" x14ac:dyDescent="0.2">
      <c r="B17" s="54" t="s">
        <v>101</v>
      </c>
    </row>
    <row r="18" spans="2:2" x14ac:dyDescent="0.2">
      <c r="B18" s="54" t="s">
        <v>103</v>
      </c>
    </row>
    <row r="19" spans="2:2" x14ac:dyDescent="0.2">
      <c r="B19" s="54" t="s">
        <v>102</v>
      </c>
    </row>
    <row r="20" spans="2:2" x14ac:dyDescent="0.2">
      <c r="B20" s="54"/>
    </row>
    <row r="21" spans="2:2" x14ac:dyDescent="0.2">
      <c r="B21" s="54"/>
    </row>
    <row r="22" spans="2:2" x14ac:dyDescent="0.2">
      <c r="B22" s="54"/>
    </row>
    <row r="23" spans="2:2" x14ac:dyDescent="0.2">
      <c r="B23" s="54"/>
    </row>
    <row r="24" spans="2:2" x14ac:dyDescent="0.2">
      <c r="B24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M27"/>
  <sheetViews>
    <sheetView rightToLeft="1" topLeftCell="A22" zoomScale="90" zoomScaleNormal="90" workbookViewId="0">
      <selection activeCell="B25" sqref="B25:B27"/>
    </sheetView>
  </sheetViews>
  <sheetFormatPr defaultRowHeight="14.25" x14ac:dyDescent="0.2"/>
  <cols>
    <col min="2" max="2" width="10" customWidth="1"/>
    <col min="3" max="3" width="7.125" customWidth="1"/>
    <col min="4" max="4" width="10" customWidth="1"/>
    <col min="5" max="6" width="10.875" customWidth="1"/>
    <col min="7" max="7" width="11.25" customWidth="1"/>
    <col min="8" max="8" width="11.625" customWidth="1"/>
    <col min="9" max="9" width="10.625" customWidth="1"/>
    <col min="10" max="10" width="33" customWidth="1"/>
  </cols>
  <sheetData>
    <row r="1" spans="2:10" ht="15" thickBot="1" x14ac:dyDescent="0.25"/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C3" s="120"/>
      <c r="D3" s="120"/>
      <c r="E3" s="120"/>
      <c r="F3" s="120"/>
      <c r="G3" s="120"/>
      <c r="H3" s="120"/>
      <c r="I3" s="120"/>
      <c r="J3" s="5"/>
    </row>
    <row r="4" spans="2:10" x14ac:dyDescent="0.2">
      <c r="B4" s="4"/>
      <c r="C4" s="120"/>
      <c r="D4" s="120"/>
      <c r="E4" s="120"/>
      <c r="F4" s="120"/>
      <c r="G4" s="120"/>
      <c r="H4" s="120"/>
      <c r="I4" s="120"/>
      <c r="J4" s="5"/>
    </row>
    <row r="5" spans="2:10" x14ac:dyDescent="0.2">
      <c r="B5" s="4"/>
      <c r="C5" s="120"/>
      <c r="D5" s="120"/>
      <c r="E5" s="120"/>
      <c r="F5" s="120"/>
      <c r="G5" s="120"/>
      <c r="H5" s="120"/>
      <c r="I5" s="120"/>
      <c r="J5" s="5"/>
    </row>
    <row r="6" spans="2:10" x14ac:dyDescent="0.2">
      <c r="B6" s="4"/>
      <c r="C6" s="120"/>
      <c r="D6" s="120"/>
      <c r="E6" s="120"/>
      <c r="F6" s="120"/>
      <c r="G6" s="120"/>
      <c r="H6" s="120"/>
      <c r="I6" s="120"/>
      <c r="J6" s="5"/>
    </row>
    <row r="7" spans="2:10" ht="18" customHeight="1" x14ac:dyDescent="0.2">
      <c r="B7" s="31"/>
      <c r="C7" s="121"/>
      <c r="D7" s="121"/>
      <c r="E7" s="121"/>
      <c r="F7" s="121"/>
      <c r="G7" s="121"/>
      <c r="H7" s="121"/>
      <c r="I7" s="121"/>
      <c r="J7" s="5"/>
    </row>
    <row r="8" spans="2:10" s="57" customFormat="1" ht="55.5" customHeight="1" x14ac:dyDescent="0.25">
      <c r="B8" s="227" t="s">
        <v>123</v>
      </c>
      <c r="C8" s="228"/>
      <c r="D8" s="228"/>
      <c r="E8" s="228"/>
      <c r="F8" s="228"/>
      <c r="G8" s="228"/>
      <c r="H8" s="228"/>
      <c r="I8" s="228"/>
      <c r="J8" s="229"/>
    </row>
    <row r="9" spans="2:10" s="57" customFormat="1" ht="21" customHeight="1" x14ac:dyDescent="0.25">
      <c r="B9" s="59"/>
      <c r="C9" s="60"/>
      <c r="D9" s="60"/>
      <c r="E9" s="60"/>
      <c r="F9" s="60"/>
      <c r="G9" s="60"/>
      <c r="H9" s="60"/>
      <c r="I9" s="60"/>
      <c r="J9" s="61"/>
    </row>
    <row r="10" spans="2:10" ht="16.5" thickBot="1" x14ac:dyDescent="0.25">
      <c r="B10" s="47"/>
      <c r="C10" s="122"/>
      <c r="D10" s="122"/>
      <c r="E10" s="122"/>
      <c r="F10" s="122"/>
      <c r="G10" s="122"/>
      <c r="H10" s="122"/>
      <c r="I10" s="123" t="s">
        <v>3</v>
      </c>
      <c r="J10" s="62" t="s">
        <v>4</v>
      </c>
    </row>
    <row r="11" spans="2:10" ht="18.75" x14ac:dyDescent="0.2">
      <c r="B11" s="48"/>
      <c r="C11" s="124"/>
      <c r="D11" s="124"/>
      <c r="E11" s="124"/>
      <c r="F11" s="122"/>
      <c r="G11" s="122"/>
      <c r="H11" s="122"/>
      <c r="I11" s="122"/>
      <c r="J11" s="49"/>
    </row>
    <row r="12" spans="2:10" ht="16.5" thickBot="1" x14ac:dyDescent="0.25">
      <c r="B12" s="50"/>
      <c r="C12" s="125"/>
      <c r="D12" s="125"/>
      <c r="E12" s="126"/>
      <c r="F12" s="122"/>
      <c r="G12" s="122"/>
      <c r="H12" s="122"/>
      <c r="I12" s="122"/>
      <c r="J12" s="49"/>
    </row>
    <row r="13" spans="2:10" ht="16.5" thickBot="1" x14ac:dyDescent="0.25">
      <c r="B13" s="230" t="s">
        <v>71</v>
      </c>
      <c r="C13" s="231"/>
      <c r="D13" s="232"/>
      <c r="E13" s="232"/>
      <c r="F13" s="232"/>
      <c r="G13" s="232"/>
      <c r="H13" s="232"/>
      <c r="I13" s="232"/>
      <c r="J13" s="233"/>
    </row>
    <row r="14" spans="2:10" ht="24.95" customHeight="1" x14ac:dyDescent="0.2">
      <c r="B14" s="55" t="s">
        <v>72</v>
      </c>
      <c r="C14" s="218"/>
      <c r="D14" s="234" t="s">
        <v>73</v>
      </c>
      <c r="E14" s="235"/>
      <c r="F14" s="235"/>
      <c r="G14" s="235"/>
      <c r="H14" s="235"/>
      <c r="I14" s="235"/>
      <c r="J14" s="236"/>
    </row>
    <row r="15" spans="2:10" ht="24.95" customHeight="1" x14ac:dyDescent="0.2">
      <c r="B15" s="56" t="s">
        <v>74</v>
      </c>
      <c r="C15" s="219"/>
      <c r="D15" s="237" t="s">
        <v>75</v>
      </c>
      <c r="E15" s="238"/>
      <c r="F15" s="238"/>
      <c r="G15" s="238"/>
      <c r="H15" s="238"/>
      <c r="I15" s="238"/>
      <c r="J15" s="239"/>
    </row>
    <row r="16" spans="2:10" ht="24.95" customHeight="1" x14ac:dyDescent="0.2">
      <c r="B16" s="56" t="s">
        <v>76</v>
      </c>
      <c r="C16" s="219"/>
      <c r="D16" s="237" t="s">
        <v>83</v>
      </c>
      <c r="E16" s="238"/>
      <c r="F16" s="238"/>
      <c r="G16" s="238"/>
      <c r="H16" s="238"/>
      <c r="I16" s="238"/>
      <c r="J16" s="239"/>
    </row>
    <row r="17" spans="2:13" ht="24.95" customHeight="1" x14ac:dyDescent="0.2">
      <c r="B17" s="56" t="s">
        <v>77</v>
      </c>
      <c r="C17" s="219"/>
      <c r="D17" s="237" t="s">
        <v>78</v>
      </c>
      <c r="E17" s="238"/>
      <c r="F17" s="238"/>
      <c r="G17" s="238"/>
      <c r="H17" s="238"/>
      <c r="I17" s="238"/>
      <c r="J17" s="239"/>
    </row>
    <row r="18" spans="2:13" ht="24.95" customHeight="1" x14ac:dyDescent="0.2">
      <c r="B18" s="56" t="s">
        <v>79</v>
      </c>
      <c r="C18" s="219"/>
      <c r="D18" s="237" t="s">
        <v>147</v>
      </c>
      <c r="E18" s="238"/>
      <c r="F18" s="238"/>
      <c r="G18" s="238"/>
      <c r="H18" s="238"/>
      <c r="I18" s="238"/>
      <c r="J18" s="239"/>
    </row>
    <row r="19" spans="2:13" ht="24.95" customHeight="1" x14ac:dyDescent="0.2">
      <c r="B19" s="56" t="s">
        <v>80</v>
      </c>
      <c r="C19" s="219"/>
      <c r="D19" s="237" t="s">
        <v>84</v>
      </c>
      <c r="E19" s="238"/>
      <c r="F19" s="238"/>
      <c r="G19" s="238"/>
      <c r="H19" s="238"/>
      <c r="I19" s="238"/>
      <c r="J19" s="239"/>
    </row>
    <row r="20" spans="2:13" ht="24.95" customHeight="1" thickBot="1" x14ac:dyDescent="0.35">
      <c r="B20" s="221" t="s">
        <v>81</v>
      </c>
      <c r="C20" s="222"/>
      <c r="D20" s="240" t="s">
        <v>85</v>
      </c>
      <c r="E20" s="241"/>
      <c r="F20" s="241"/>
      <c r="G20" s="241"/>
      <c r="H20" s="241"/>
      <c r="I20" s="241"/>
      <c r="J20" s="242"/>
      <c r="M20" s="58"/>
    </row>
    <row r="21" spans="2:13" ht="24.95" customHeight="1" x14ac:dyDescent="0.3">
      <c r="B21" s="224" t="s">
        <v>82</v>
      </c>
      <c r="C21" s="218"/>
      <c r="D21" s="246" t="s">
        <v>148</v>
      </c>
      <c r="E21" s="247"/>
      <c r="F21" s="247"/>
      <c r="G21" s="247"/>
      <c r="H21" s="247"/>
      <c r="I21" s="247"/>
      <c r="J21" s="248"/>
      <c r="M21" s="58"/>
    </row>
    <row r="22" spans="2:13" ht="34.5" customHeight="1" x14ac:dyDescent="0.3">
      <c r="B22" s="225"/>
      <c r="C22" s="219"/>
      <c r="D22" s="249" t="s">
        <v>149</v>
      </c>
      <c r="E22" s="250"/>
      <c r="F22" s="250"/>
      <c r="G22" s="250"/>
      <c r="H22" s="250"/>
      <c r="I22" s="250"/>
      <c r="J22" s="251"/>
      <c r="M22" s="58"/>
    </row>
    <row r="23" spans="2:13" ht="34.5" customHeight="1" x14ac:dyDescent="0.3">
      <c r="B23" s="225"/>
      <c r="C23" s="219"/>
      <c r="D23" s="249" t="s">
        <v>151</v>
      </c>
      <c r="E23" s="250"/>
      <c r="F23" s="250"/>
      <c r="G23" s="250"/>
      <c r="H23" s="250"/>
      <c r="I23" s="250"/>
      <c r="J23" s="251"/>
      <c r="M23" s="58"/>
    </row>
    <row r="24" spans="2:13" ht="34.5" customHeight="1" thickBot="1" x14ac:dyDescent="0.35">
      <c r="B24" s="226"/>
      <c r="C24" s="220"/>
      <c r="D24" s="243" t="s">
        <v>152</v>
      </c>
      <c r="E24" s="244"/>
      <c r="F24" s="244"/>
      <c r="G24" s="244"/>
      <c r="H24" s="244"/>
      <c r="I24" s="244"/>
      <c r="J24" s="245"/>
      <c r="M24" s="58"/>
    </row>
    <row r="25" spans="2:13" ht="34.5" customHeight="1" x14ac:dyDescent="0.3">
      <c r="B25" s="225" t="s">
        <v>144</v>
      </c>
      <c r="C25" s="223"/>
      <c r="D25" s="252" t="s">
        <v>150</v>
      </c>
      <c r="E25" s="253"/>
      <c r="F25" s="253"/>
      <c r="G25" s="253"/>
      <c r="H25" s="253"/>
      <c r="I25" s="253"/>
      <c r="J25" s="254"/>
      <c r="M25" s="58"/>
    </row>
    <row r="26" spans="2:13" ht="34.5" customHeight="1" x14ac:dyDescent="0.3">
      <c r="B26" s="225"/>
      <c r="C26" s="219"/>
      <c r="D26" s="249" t="s">
        <v>145</v>
      </c>
      <c r="E26" s="250"/>
      <c r="F26" s="250"/>
      <c r="G26" s="250"/>
      <c r="H26" s="250"/>
      <c r="I26" s="250"/>
      <c r="J26" s="251"/>
      <c r="M26" s="58"/>
    </row>
    <row r="27" spans="2:13" ht="34.5" customHeight="1" thickBot="1" x14ac:dyDescent="0.25">
      <c r="B27" s="226"/>
      <c r="C27" s="220"/>
      <c r="D27" s="243" t="s">
        <v>146</v>
      </c>
      <c r="E27" s="244"/>
      <c r="F27" s="244"/>
      <c r="G27" s="244"/>
      <c r="H27" s="244"/>
      <c r="I27" s="244"/>
      <c r="J27" s="245"/>
    </row>
  </sheetData>
  <sheetProtection algorithmName="SHA-512" hashValue="D81Orqc8iT6XmeDu92K7rc6JERsbhAzE86+Src0WBJHc7nxKFSchj37Fx+ixkNZ8rp9gZXQJMXSZZzyTpxgyeA==" saltValue="zGa4X7SRQidBX6OGmNDrsQ==" spinCount="100000" sheet="1" insertRows="0" selectLockedCells="1"/>
  <protectedRanges>
    <protectedRange sqref="J10" name="Appendix_4_range"/>
  </protectedRanges>
  <mergeCells count="18">
    <mergeCell ref="D25:J25"/>
    <mergeCell ref="D26:J26"/>
    <mergeCell ref="B21:B24"/>
    <mergeCell ref="B25:B27"/>
    <mergeCell ref="B8:J8"/>
    <mergeCell ref="B13:J13"/>
    <mergeCell ref="D14:J14"/>
    <mergeCell ref="D15:J15"/>
    <mergeCell ref="D16:J16"/>
    <mergeCell ref="D18:J18"/>
    <mergeCell ref="D19:J19"/>
    <mergeCell ref="D20:J20"/>
    <mergeCell ref="D27:J27"/>
    <mergeCell ref="D17:J17"/>
    <mergeCell ref="D21:J21"/>
    <mergeCell ref="D22:J22"/>
    <mergeCell ref="D23:J23"/>
    <mergeCell ref="D24:J2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2</xdr:col>
                    <xdr:colOff>295275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66675</xdr:rowOff>
                  </from>
                  <to>
                    <xdr:col>2</xdr:col>
                    <xdr:colOff>285750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66675</xdr:rowOff>
                  </from>
                  <to>
                    <xdr:col>2</xdr:col>
                    <xdr:colOff>295275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26</xdr:row>
                    <xdr:rowOff>66675</xdr:rowOff>
                  </from>
                  <to>
                    <xdr:col>2</xdr:col>
                    <xdr:colOff>285750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19050</xdr:rowOff>
                  </from>
                  <to>
                    <xdr:col>2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66675</xdr:rowOff>
                  </from>
                  <to>
                    <xdr:col>2</xdr:col>
                    <xdr:colOff>285750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66675</xdr:rowOff>
                  </from>
                  <to>
                    <xdr:col>2</xdr:col>
                    <xdr:colOff>295275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66675</xdr:rowOff>
                  </from>
                  <to>
                    <xdr:col>2</xdr:col>
                    <xdr:colOff>295275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66675</xdr:rowOff>
                  </from>
                  <to>
                    <xdr:col>2</xdr:col>
                    <xdr:colOff>295275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66675</xdr:rowOff>
                  </from>
                  <to>
                    <xdr:col>2</xdr:col>
                    <xdr:colOff>295275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66675</xdr:rowOff>
                  </from>
                  <to>
                    <xdr:col>2</xdr:col>
                    <xdr:colOff>295275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295275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66675</xdr:rowOff>
                  </from>
                  <to>
                    <xdr:col>2</xdr:col>
                    <xdr:colOff>295275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66675</xdr:rowOff>
                  </from>
                  <to>
                    <xdr:col>2</xdr:col>
                    <xdr:colOff>295275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20</xdr:row>
                    <xdr:rowOff>66675</xdr:rowOff>
                  </from>
                  <to>
                    <xdr:col>2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22</xdr:row>
                    <xdr:rowOff>66675</xdr:rowOff>
                  </from>
                  <to>
                    <xdr:col>2</xdr:col>
                    <xdr:colOff>285750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1" name="Check Box 3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24</xdr:row>
                    <xdr:rowOff>0</xdr:rowOff>
                  </from>
                  <to>
                    <xdr:col>2</xdr:col>
                    <xdr:colOff>285750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2" name="Check Box 3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25</xdr:row>
                    <xdr:rowOff>66675</xdr:rowOff>
                  </from>
                  <to>
                    <xdr:col>2</xdr:col>
                    <xdr:colOff>285750</xdr:colOff>
                    <xdr:row>25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J55"/>
  <sheetViews>
    <sheetView rightToLeft="1" view="pageBreakPreview" zoomScaleNormal="100" zoomScaleSheetLayoutView="100" workbookViewId="0">
      <selection activeCell="C20" sqref="C20:G20"/>
    </sheetView>
  </sheetViews>
  <sheetFormatPr defaultRowHeight="15" x14ac:dyDescent="0.2"/>
  <cols>
    <col min="1" max="1" width="7.875" style="35" customWidth="1"/>
    <col min="2" max="2" width="15.625" style="35" customWidth="1"/>
    <col min="3" max="3" width="7.5" style="35" customWidth="1"/>
    <col min="4" max="5" width="9" style="35"/>
    <col min="6" max="6" width="16.75" style="35" customWidth="1"/>
    <col min="7" max="7" width="13.375" style="35" customWidth="1"/>
    <col min="8" max="8" width="8.125" style="35" customWidth="1"/>
    <col min="9" max="9" width="7.25" style="35" customWidth="1"/>
    <col min="10" max="10" width="9" style="35"/>
  </cols>
  <sheetData>
    <row r="1" spans="1:10" ht="15.75" thickBot="1" x14ac:dyDescent="0.25"/>
    <row r="2" spans="1:10" x14ac:dyDescent="0.2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2">
      <c r="A3" s="39"/>
      <c r="J3" s="40"/>
    </row>
    <row r="4" spans="1:10" x14ac:dyDescent="0.2">
      <c r="A4" s="39"/>
      <c r="J4" s="40"/>
    </row>
    <row r="5" spans="1:10" x14ac:dyDescent="0.2">
      <c r="A5" s="39"/>
      <c r="J5" s="40"/>
    </row>
    <row r="6" spans="1:10" x14ac:dyDescent="0.2">
      <c r="A6" s="39"/>
      <c r="J6" s="40"/>
    </row>
    <row r="7" spans="1:10" x14ac:dyDescent="0.2">
      <c r="A7" s="39"/>
      <c r="J7" s="40"/>
    </row>
    <row r="8" spans="1:10" ht="16.5" thickBot="1" x14ac:dyDescent="0.25">
      <c r="A8" s="9"/>
      <c r="B8" s="41"/>
      <c r="C8" s="10"/>
      <c r="D8" s="10"/>
      <c r="E8" s="10"/>
      <c r="F8" s="41"/>
      <c r="G8" s="42" t="s">
        <v>3</v>
      </c>
      <c r="H8" s="257" t="s">
        <v>4</v>
      </c>
      <c r="I8" s="257"/>
      <c r="J8" s="7"/>
    </row>
    <row r="9" spans="1:10" ht="15.75" x14ac:dyDescent="0.2">
      <c r="A9" s="9"/>
      <c r="B9" s="41"/>
      <c r="C9" s="10"/>
      <c r="D9" s="10"/>
      <c r="E9" s="10"/>
      <c r="F9" s="41"/>
      <c r="G9" s="10"/>
      <c r="H9" s="10"/>
      <c r="I9" s="10"/>
      <c r="J9" s="11"/>
    </row>
    <row r="10" spans="1:10" ht="18.75" x14ac:dyDescent="0.2">
      <c r="A10" s="9"/>
      <c r="B10" s="258" t="s">
        <v>115</v>
      </c>
      <c r="C10" s="258"/>
      <c r="D10" s="258"/>
      <c r="E10" s="258"/>
      <c r="F10" s="258"/>
      <c r="G10" s="258"/>
      <c r="H10" s="258"/>
      <c r="I10" s="258"/>
      <c r="J10" s="11"/>
    </row>
    <row r="11" spans="1:10" ht="15.75" x14ac:dyDescent="0.2">
      <c r="A11" s="9"/>
      <c r="B11" s="8"/>
      <c r="C11" s="10"/>
      <c r="D11" s="10"/>
      <c r="E11" s="10"/>
      <c r="F11" s="41"/>
      <c r="G11" s="10"/>
      <c r="H11" s="10"/>
      <c r="I11" s="10"/>
      <c r="J11" s="11"/>
    </row>
    <row r="12" spans="1:10" ht="16.5" thickBot="1" x14ac:dyDescent="0.25">
      <c r="A12" s="9"/>
      <c r="B12" s="22" t="s">
        <v>16</v>
      </c>
      <c r="C12" s="10"/>
      <c r="D12" s="10"/>
      <c r="E12" s="10"/>
      <c r="F12" s="10"/>
      <c r="G12" s="10"/>
      <c r="H12" s="10"/>
      <c r="I12" s="10"/>
      <c r="J12" s="11"/>
    </row>
    <row r="13" spans="1:10" ht="32.25" thickBot="1" x14ac:dyDescent="0.25">
      <c r="A13" s="9"/>
      <c r="B13" s="12" t="s">
        <v>17</v>
      </c>
      <c r="C13" s="259"/>
      <c r="D13" s="260"/>
      <c r="E13" s="260"/>
      <c r="F13" s="261"/>
      <c r="G13" s="13" t="s">
        <v>18</v>
      </c>
      <c r="H13" s="259"/>
      <c r="I13" s="261"/>
      <c r="J13" s="11"/>
    </row>
    <row r="14" spans="1:10" ht="16.5" thickBot="1" x14ac:dyDescent="0.25">
      <c r="A14" s="9"/>
      <c r="B14" s="19"/>
      <c r="C14" s="10"/>
      <c r="D14" s="10"/>
      <c r="E14" s="10"/>
      <c r="F14" s="14"/>
      <c r="G14" s="14"/>
      <c r="H14" s="14"/>
      <c r="I14" s="14"/>
      <c r="J14" s="11"/>
    </row>
    <row r="15" spans="1:10" ht="23.25" customHeight="1" thickBot="1" x14ac:dyDescent="0.25">
      <c r="A15" s="9"/>
      <c r="B15" s="15" t="s">
        <v>19</v>
      </c>
      <c r="C15" s="260"/>
      <c r="D15" s="261"/>
      <c r="E15" s="15" t="s">
        <v>20</v>
      </c>
      <c r="F15" s="34"/>
      <c r="G15" s="16" t="s">
        <v>21</v>
      </c>
      <c r="H15" s="259"/>
      <c r="I15" s="261"/>
      <c r="J15" s="11"/>
    </row>
    <row r="16" spans="1:10" ht="16.5" thickBot="1" x14ac:dyDescent="0.25">
      <c r="A16" s="9"/>
      <c r="B16" s="17"/>
      <c r="C16" s="14"/>
      <c r="D16" s="14"/>
      <c r="E16" s="14"/>
      <c r="F16" s="14"/>
      <c r="G16" s="14"/>
      <c r="H16" s="14"/>
      <c r="I16" s="14"/>
      <c r="J16" s="11"/>
    </row>
    <row r="17" spans="1:10" ht="32.25" thickBot="1" x14ac:dyDescent="0.25">
      <c r="A17" s="9"/>
      <c r="B17" s="15" t="s">
        <v>22</v>
      </c>
      <c r="C17" s="260"/>
      <c r="D17" s="261"/>
      <c r="E17" s="12" t="s">
        <v>23</v>
      </c>
      <c r="F17" s="18"/>
      <c r="G17" s="15" t="s">
        <v>24</v>
      </c>
      <c r="H17" s="259"/>
      <c r="I17" s="261"/>
      <c r="J17" s="11"/>
    </row>
    <row r="18" spans="1:10" ht="15.75" x14ac:dyDescent="0.2">
      <c r="A18" s="9"/>
      <c r="B18" s="19"/>
      <c r="C18" s="33"/>
      <c r="D18" s="33"/>
      <c r="E18" s="19"/>
      <c r="F18" s="20"/>
      <c r="G18" s="19"/>
      <c r="H18" s="33"/>
      <c r="I18" s="33"/>
      <c r="J18" s="11"/>
    </row>
    <row r="19" spans="1:10" ht="16.5" thickBot="1" x14ac:dyDescent="0.25">
      <c r="A19" s="9"/>
      <c r="B19" s="19" t="s">
        <v>25</v>
      </c>
      <c r="C19" s="10"/>
      <c r="D19" s="10"/>
      <c r="E19" s="10"/>
      <c r="F19" s="14"/>
      <c r="G19" s="14"/>
      <c r="H19" s="14"/>
      <c r="I19" s="14"/>
      <c r="J19" s="11"/>
    </row>
    <row r="20" spans="1:10" ht="16.5" thickBot="1" x14ac:dyDescent="0.25">
      <c r="A20" s="9"/>
      <c r="B20" s="12" t="s">
        <v>26</v>
      </c>
      <c r="C20" s="262"/>
      <c r="D20" s="255"/>
      <c r="E20" s="255"/>
      <c r="F20" s="255"/>
      <c r="G20" s="256"/>
      <c r="H20" s="21"/>
      <c r="I20" s="21"/>
      <c r="J20" s="11"/>
    </row>
    <row r="21" spans="1:10" ht="16.5" thickBot="1" x14ac:dyDescent="0.25">
      <c r="A21" s="9"/>
      <c r="B21" s="12" t="s">
        <v>27</v>
      </c>
      <c r="C21" s="263"/>
      <c r="D21" s="263"/>
      <c r="E21" s="263"/>
      <c r="F21" s="263"/>
      <c r="G21" s="264"/>
      <c r="H21" s="21"/>
      <c r="I21" s="21"/>
      <c r="J21" s="11"/>
    </row>
    <row r="22" spans="1:10" ht="48" thickBot="1" x14ac:dyDescent="0.25">
      <c r="A22" s="9"/>
      <c r="B22" s="12" t="s">
        <v>6</v>
      </c>
      <c r="C22" s="262"/>
      <c r="D22" s="255"/>
      <c r="E22" s="255"/>
      <c r="F22" s="255"/>
      <c r="G22" s="256"/>
      <c r="H22" s="21"/>
      <c r="I22" s="21"/>
      <c r="J22" s="11"/>
    </row>
    <row r="23" spans="1:10" ht="16.5" thickBot="1" x14ac:dyDescent="0.25">
      <c r="A23" s="9"/>
      <c r="B23" s="12" t="s">
        <v>7</v>
      </c>
      <c r="C23" s="255"/>
      <c r="D23" s="255"/>
      <c r="E23" s="255"/>
      <c r="F23" s="255"/>
      <c r="G23" s="256"/>
      <c r="H23" s="21"/>
      <c r="I23" s="21"/>
      <c r="J23" s="11"/>
    </row>
    <row r="24" spans="1:10" ht="15.75" x14ac:dyDescent="0.2">
      <c r="A24" s="9"/>
      <c r="B24" s="22"/>
      <c r="C24" s="10"/>
      <c r="D24" s="10"/>
      <c r="E24" s="10"/>
      <c r="F24" s="10"/>
      <c r="G24" s="10"/>
      <c r="H24" s="10"/>
      <c r="I24" s="10"/>
      <c r="J24" s="11"/>
    </row>
    <row r="25" spans="1:10" ht="15.75" x14ac:dyDescent="0.2">
      <c r="A25" s="23"/>
      <c r="B25" s="24" t="s">
        <v>28</v>
      </c>
      <c r="C25" s="25"/>
      <c r="D25" s="25"/>
      <c r="E25" s="25"/>
      <c r="F25" s="25"/>
      <c r="G25" s="25"/>
      <c r="H25" s="25"/>
      <c r="I25" s="25"/>
      <c r="J25" s="26"/>
    </row>
    <row r="26" spans="1:10" ht="15.75" x14ac:dyDescent="0.2">
      <c r="A26" s="265" t="s">
        <v>29</v>
      </c>
      <c r="B26" s="266"/>
      <c r="C26" s="266"/>
      <c r="D26" s="266"/>
      <c r="E26" s="266"/>
      <c r="F26" s="266"/>
      <c r="G26" s="266"/>
      <c r="H26" s="266"/>
      <c r="I26" s="266"/>
      <c r="J26" s="267"/>
    </row>
    <row r="27" spans="1:10" ht="15.75" x14ac:dyDescent="0.2">
      <c r="A27" s="9"/>
      <c r="B27" s="43" t="s">
        <v>30</v>
      </c>
      <c r="C27" s="10"/>
      <c r="D27" s="10"/>
      <c r="E27" s="10"/>
      <c r="F27" s="14"/>
      <c r="G27" s="14"/>
      <c r="H27" s="14"/>
      <c r="I27" s="14"/>
      <c r="J27" s="11"/>
    </row>
    <row r="28" spans="1:10" ht="15.75" x14ac:dyDescent="0.2">
      <c r="A28" s="9"/>
      <c r="B28" s="19"/>
      <c r="C28" s="10"/>
      <c r="D28" s="10"/>
      <c r="E28" s="10"/>
      <c r="F28" s="14"/>
      <c r="G28" s="14"/>
      <c r="H28" s="14"/>
      <c r="I28" s="14"/>
      <c r="J28" s="11"/>
    </row>
    <row r="29" spans="1:10" ht="15.75" x14ac:dyDescent="0.2">
      <c r="A29" s="9"/>
      <c r="B29" s="27" t="s">
        <v>31</v>
      </c>
      <c r="C29" s="268" t="s">
        <v>32</v>
      </c>
      <c r="D29" s="268"/>
      <c r="E29" s="268"/>
      <c r="F29" s="268" t="s">
        <v>33</v>
      </c>
      <c r="G29" s="268"/>
      <c r="H29" s="268" t="s">
        <v>34</v>
      </c>
      <c r="I29" s="268"/>
      <c r="J29" s="11"/>
    </row>
    <row r="30" spans="1:10" ht="15.75" x14ac:dyDescent="0.2">
      <c r="A30" s="28"/>
      <c r="B30" s="6" t="s">
        <v>9</v>
      </c>
      <c r="C30" s="269" t="s">
        <v>35</v>
      </c>
      <c r="D30" s="269"/>
      <c r="E30" s="269"/>
      <c r="F30" s="269" t="s">
        <v>36</v>
      </c>
      <c r="G30" s="269"/>
      <c r="H30" s="269" t="s">
        <v>37</v>
      </c>
      <c r="I30" s="269"/>
      <c r="J30" s="29"/>
    </row>
    <row r="31" spans="1:10" ht="15.75" x14ac:dyDescent="0.2">
      <c r="A31" s="28"/>
      <c r="B31" s="6"/>
      <c r="C31" s="6"/>
      <c r="D31" s="6"/>
      <c r="E31" s="6"/>
      <c r="F31" s="6"/>
      <c r="G31" s="6"/>
      <c r="H31" s="6"/>
      <c r="I31" s="6"/>
      <c r="J31" s="29"/>
    </row>
    <row r="32" spans="1:10" ht="15.75" x14ac:dyDescent="0.2">
      <c r="A32" s="9"/>
      <c r="B32" s="30"/>
      <c r="C32" s="10"/>
      <c r="D32" s="10"/>
      <c r="E32" s="10"/>
      <c r="F32" s="10"/>
      <c r="G32" s="10"/>
      <c r="H32" s="10"/>
      <c r="I32" s="10"/>
      <c r="J32" s="11"/>
    </row>
    <row r="33" spans="1:10" ht="15.75" x14ac:dyDescent="0.2">
      <c r="A33" s="9"/>
      <c r="B33" s="27" t="s">
        <v>31</v>
      </c>
      <c r="C33" s="268" t="s">
        <v>32</v>
      </c>
      <c r="D33" s="268"/>
      <c r="E33" s="268"/>
      <c r="F33" s="268" t="s">
        <v>33</v>
      </c>
      <c r="G33" s="268"/>
      <c r="H33" s="268" t="s">
        <v>34</v>
      </c>
      <c r="I33" s="268"/>
      <c r="J33" s="11"/>
    </row>
    <row r="34" spans="1:10" ht="15.75" x14ac:dyDescent="0.2">
      <c r="A34" s="28"/>
      <c r="B34" s="6" t="s">
        <v>9</v>
      </c>
      <c r="C34" s="269" t="s">
        <v>35</v>
      </c>
      <c r="D34" s="269"/>
      <c r="E34" s="269"/>
      <c r="F34" s="269" t="s">
        <v>36</v>
      </c>
      <c r="G34" s="269"/>
      <c r="H34" s="269" t="s">
        <v>37</v>
      </c>
      <c r="I34" s="269"/>
      <c r="J34" s="29"/>
    </row>
    <row r="35" spans="1:10" ht="15.75" x14ac:dyDescent="0.2">
      <c r="A35" s="28"/>
      <c r="B35" s="6"/>
      <c r="C35" s="6"/>
      <c r="D35" s="6"/>
      <c r="E35" s="6"/>
      <c r="F35" s="6"/>
      <c r="G35" s="6"/>
      <c r="H35" s="6"/>
      <c r="I35" s="6"/>
      <c r="J35" s="29"/>
    </row>
    <row r="36" spans="1:10" ht="15.75" x14ac:dyDescent="0.2">
      <c r="A36" s="9"/>
      <c r="B36" s="30"/>
      <c r="C36" s="10"/>
      <c r="D36" s="10"/>
      <c r="E36" s="10"/>
      <c r="F36" s="10"/>
      <c r="G36" s="10"/>
      <c r="H36" s="10"/>
      <c r="I36" s="10"/>
      <c r="J36" s="11"/>
    </row>
    <row r="37" spans="1:10" ht="15.75" x14ac:dyDescent="0.2">
      <c r="A37" s="9"/>
      <c r="B37" s="27" t="s">
        <v>31</v>
      </c>
      <c r="C37" s="268" t="s">
        <v>32</v>
      </c>
      <c r="D37" s="268"/>
      <c r="E37" s="268"/>
      <c r="F37" s="268" t="s">
        <v>33</v>
      </c>
      <c r="G37" s="268"/>
      <c r="H37" s="268" t="s">
        <v>34</v>
      </c>
      <c r="I37" s="268"/>
      <c r="J37" s="11"/>
    </row>
    <row r="38" spans="1:10" ht="15.75" x14ac:dyDescent="0.2">
      <c r="A38" s="28"/>
      <c r="B38" s="6" t="s">
        <v>9</v>
      </c>
      <c r="C38" s="269" t="s">
        <v>35</v>
      </c>
      <c r="D38" s="269"/>
      <c r="E38" s="269"/>
      <c r="F38" s="269" t="s">
        <v>36</v>
      </c>
      <c r="G38" s="269"/>
      <c r="H38" s="269" t="s">
        <v>37</v>
      </c>
      <c r="I38" s="269"/>
      <c r="J38" s="29"/>
    </row>
    <row r="39" spans="1:10" ht="15.75" x14ac:dyDescent="0.2">
      <c r="A39" s="9"/>
      <c r="B39" s="22"/>
      <c r="C39" s="10"/>
      <c r="D39" s="10"/>
      <c r="E39" s="10"/>
      <c r="F39" s="10"/>
      <c r="G39" s="10"/>
      <c r="H39" s="10"/>
      <c r="I39" s="10"/>
      <c r="J39" s="11"/>
    </row>
    <row r="40" spans="1:10" ht="15.75" x14ac:dyDescent="0.2">
      <c r="A40" s="9"/>
      <c r="B40" s="30"/>
      <c r="C40" s="10"/>
      <c r="D40" s="10"/>
      <c r="E40" s="10"/>
      <c r="F40" s="10"/>
      <c r="G40" s="10"/>
      <c r="H40" s="10"/>
      <c r="I40" s="10"/>
      <c r="J40" s="11"/>
    </row>
    <row r="41" spans="1:10" ht="15.75" x14ac:dyDescent="0.2">
      <c r="A41" s="9"/>
      <c r="B41" s="270" t="s">
        <v>38</v>
      </c>
      <c r="C41" s="270"/>
      <c r="D41" s="30"/>
      <c r="E41" s="30"/>
      <c r="F41" s="10"/>
      <c r="G41" s="10"/>
      <c r="H41" s="10"/>
      <c r="I41" s="10"/>
      <c r="J41" s="11"/>
    </row>
    <row r="42" spans="1:10" ht="15.75" x14ac:dyDescent="0.2">
      <c r="A42" s="9"/>
      <c r="B42" s="271" t="s">
        <v>39</v>
      </c>
      <c r="C42" s="271"/>
      <c r="D42" s="22"/>
      <c r="E42" s="22"/>
      <c r="F42" s="10"/>
      <c r="G42" s="10"/>
      <c r="H42" s="10"/>
      <c r="I42" s="10"/>
      <c r="J42" s="11"/>
    </row>
    <row r="43" spans="1:10" ht="15.75" x14ac:dyDescent="0.2">
      <c r="A43" s="9"/>
      <c r="B43" s="32"/>
      <c r="C43" s="32"/>
      <c r="D43" s="32"/>
      <c r="E43" s="32"/>
      <c r="F43" s="10"/>
      <c r="G43" s="10"/>
      <c r="H43" s="10"/>
      <c r="I43" s="10"/>
      <c r="J43" s="11"/>
    </row>
    <row r="44" spans="1:10" ht="15.75" x14ac:dyDescent="0.2">
      <c r="A44" s="265" t="s">
        <v>29</v>
      </c>
      <c r="B44" s="266"/>
      <c r="C44" s="266"/>
      <c r="D44" s="266"/>
      <c r="E44" s="266"/>
      <c r="F44" s="266"/>
      <c r="G44" s="266"/>
      <c r="H44" s="266"/>
      <c r="I44" s="266"/>
      <c r="J44" s="267"/>
    </row>
    <row r="45" spans="1:10" ht="15.75" x14ac:dyDescent="0.2">
      <c r="A45" s="9"/>
      <c r="B45" s="43" t="s">
        <v>40</v>
      </c>
      <c r="C45" s="10"/>
      <c r="D45" s="10"/>
      <c r="E45" s="10"/>
      <c r="F45" s="14"/>
      <c r="G45" s="14"/>
      <c r="H45" s="14"/>
      <c r="I45" s="14"/>
      <c r="J45" s="11"/>
    </row>
    <row r="46" spans="1:10" ht="15.75" x14ac:dyDescent="0.2">
      <c r="A46" s="9"/>
      <c r="B46" s="30"/>
      <c r="C46" s="10"/>
      <c r="D46" s="10"/>
      <c r="E46" s="10"/>
      <c r="F46" s="10"/>
      <c r="G46" s="10"/>
      <c r="H46" s="10"/>
      <c r="I46" s="10"/>
      <c r="J46" s="11"/>
    </row>
    <row r="47" spans="1:10" ht="15.75" x14ac:dyDescent="0.2">
      <c r="A47" s="9"/>
      <c r="B47" s="273" t="s">
        <v>41</v>
      </c>
      <c r="C47" s="273"/>
      <c r="D47" s="273"/>
      <c r="E47" s="273"/>
      <c r="F47" s="273"/>
      <c r="G47" s="274" t="s">
        <v>42</v>
      </c>
      <c r="H47" s="274"/>
      <c r="J47" s="11"/>
    </row>
    <row r="48" spans="1:10" ht="15.75" x14ac:dyDescent="0.2">
      <c r="A48" s="9"/>
      <c r="B48" s="273" t="s">
        <v>43</v>
      </c>
      <c r="C48" s="273"/>
      <c r="D48" s="273"/>
      <c r="E48" s="273"/>
      <c r="F48" s="273"/>
      <c r="J48" s="11"/>
    </row>
    <row r="49" spans="1:10" ht="15.75" x14ac:dyDescent="0.2">
      <c r="A49" s="9"/>
      <c r="B49" s="30"/>
      <c r="C49" s="10"/>
      <c r="D49" s="10"/>
      <c r="E49" s="10"/>
      <c r="F49" s="10"/>
      <c r="G49" s="10"/>
      <c r="H49" s="10"/>
      <c r="I49" s="10"/>
      <c r="J49" s="11"/>
    </row>
    <row r="50" spans="1:10" ht="15.75" x14ac:dyDescent="0.2">
      <c r="A50" s="9"/>
      <c r="B50" s="22" t="s">
        <v>44</v>
      </c>
      <c r="C50" s="10"/>
      <c r="D50" s="10"/>
      <c r="E50" s="10"/>
      <c r="F50" s="10"/>
      <c r="G50" s="10"/>
      <c r="H50" s="10"/>
      <c r="I50" s="10"/>
      <c r="J50" s="11"/>
    </row>
    <row r="51" spans="1:10" ht="15.75" x14ac:dyDescent="0.2">
      <c r="A51" s="9"/>
      <c r="B51" s="30"/>
      <c r="C51" s="10"/>
      <c r="D51" s="10"/>
      <c r="E51" s="10"/>
      <c r="F51" s="10"/>
      <c r="G51" s="10"/>
      <c r="H51" s="10"/>
      <c r="I51" s="10"/>
      <c r="J51" s="11"/>
    </row>
    <row r="52" spans="1:10" ht="15.75" x14ac:dyDescent="0.2">
      <c r="A52" s="9"/>
      <c r="B52" s="270" t="s">
        <v>45</v>
      </c>
      <c r="C52" s="270"/>
      <c r="D52" s="270"/>
      <c r="E52" s="270"/>
      <c r="F52" s="270" t="s">
        <v>45</v>
      </c>
      <c r="G52" s="270"/>
      <c r="H52" s="270"/>
      <c r="I52" s="270"/>
      <c r="J52" s="11"/>
    </row>
    <row r="53" spans="1:10" ht="15.75" x14ac:dyDescent="0.2">
      <c r="A53" s="9"/>
      <c r="B53" s="271" t="s">
        <v>3</v>
      </c>
      <c r="C53" s="271"/>
      <c r="D53" s="271"/>
      <c r="E53" s="271"/>
      <c r="F53" s="272" t="s">
        <v>46</v>
      </c>
      <c r="G53" s="272"/>
      <c r="H53" s="272"/>
      <c r="I53" s="272"/>
      <c r="J53" s="11"/>
    </row>
    <row r="54" spans="1:10" ht="15.75" x14ac:dyDescent="0.2">
      <c r="A54" s="9"/>
      <c r="B54" s="22"/>
      <c r="C54" s="10"/>
      <c r="D54" s="10"/>
      <c r="E54" s="10"/>
      <c r="F54" s="10"/>
      <c r="G54" s="10"/>
      <c r="H54" s="10"/>
      <c r="I54" s="10"/>
      <c r="J54" s="11"/>
    </row>
    <row r="55" spans="1:10" ht="15.75" thickBot="1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6"/>
    </row>
  </sheetData>
  <sheetProtection algorithmName="SHA-512" hashValue="Ezz2B+v2ny4mLAVg9qXCxoFN9uO23hs96dKZHxpgpjwPPclE4vRguN93+m72MlT6iSPETU9JmpP7JIWHBlHv3Q==" saltValue="XBKR2klkm/siGHyeB45RKA==" spinCount="100000" sheet="1" insertColumns="0" selectLockedCells="1"/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</mergeCells>
  <dataValidations count="3">
    <dataValidation type="list" allowBlank="1" showInputMessage="1" showErrorMessage="1" sqref="C20:G20" xr:uid="{00000000-0002-0000-0200-000000000000}">
      <formula1>BANK</formula1>
    </dataValidation>
    <dataValidation type="list" allowBlank="1" showInputMessage="1" showErrorMessage="1" sqref="C21:G21" xr:uid="{00000000-0002-0000-0200-000001000000}">
      <formula1>shem_mispar2</formula1>
    </dataValidation>
    <dataValidation allowBlank="1" showInputMessage="1" showErrorMessage="1" sqref="H20:I23" xr:uid="{00000000-0002-0000-0200-000002000000}"/>
  </dataValidations>
  <pageMargins left="0.31496062992125984" right="0.31496062992125984" top="0.55118110236220474" bottom="0.55118110236220474" header="0.31496062992125984" footer="0.31496062992125984"/>
  <pageSetup paperSize="9" scale="83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4"/>
  <sheetViews>
    <sheetView rightToLeft="1" tabSelected="1" view="pageBreakPreview" zoomScale="50" zoomScaleNormal="50" zoomScaleSheetLayoutView="50" workbookViewId="0">
      <selection activeCell="C58" sqref="C58"/>
    </sheetView>
  </sheetViews>
  <sheetFormatPr defaultColWidth="9" defaultRowHeight="15" x14ac:dyDescent="0.2"/>
  <cols>
    <col min="1" max="1" width="4.125" style="63" customWidth="1"/>
    <col min="2" max="2" width="30.125" style="97" customWidth="1"/>
    <col min="3" max="3" width="45.5" style="97" customWidth="1"/>
    <col min="4" max="4" width="33.625" style="97" customWidth="1"/>
    <col min="5" max="5" width="35.375" style="63" customWidth="1"/>
    <col min="6" max="6" width="26" style="63" customWidth="1"/>
    <col min="7" max="7" width="29" style="63" customWidth="1"/>
    <col min="8" max="8" width="18.5" style="119" customWidth="1"/>
    <col min="9" max="9" width="29" style="63" customWidth="1"/>
    <col min="10" max="10" width="53.5" style="67" customWidth="1"/>
    <col min="11" max="11" width="28.875" style="67" hidden="1" customWidth="1"/>
    <col min="12" max="12" width="45.625" style="67" hidden="1" customWidth="1"/>
    <col min="13" max="13" width="0.375" style="68" hidden="1" customWidth="1"/>
    <col min="14" max="14" width="0.375" style="67" hidden="1" customWidth="1"/>
    <col min="15" max="16" width="3.25" style="67" hidden="1" customWidth="1"/>
    <col min="17" max="18" width="0.375" style="67" hidden="1" customWidth="1"/>
    <col min="19" max="19" width="11.375" style="67" hidden="1" customWidth="1"/>
    <col min="20" max="20" width="0.375" style="67" hidden="1" customWidth="1"/>
    <col min="21" max="21" width="72" style="67" hidden="1" customWidth="1"/>
    <col min="22" max="22" width="7" style="67" hidden="1" customWidth="1"/>
    <col min="23" max="26" width="0.375" style="67" hidden="1" customWidth="1"/>
    <col min="27" max="27" width="9" style="67" hidden="1" customWidth="1"/>
    <col min="28" max="28" width="0" style="67" hidden="1" customWidth="1"/>
    <col min="29" max="16384" width="9" style="67"/>
  </cols>
  <sheetData>
    <row r="1" spans="1:13" x14ac:dyDescent="0.2">
      <c r="B1" s="64"/>
      <c r="C1" s="64"/>
      <c r="D1" s="64"/>
      <c r="E1" s="64"/>
      <c r="F1" s="64"/>
      <c r="G1" s="64"/>
      <c r="H1" s="64"/>
      <c r="I1" s="64"/>
      <c r="J1" s="65"/>
      <c r="K1" s="66"/>
    </row>
    <row r="2" spans="1:13" x14ac:dyDescent="0.2">
      <c r="B2" s="63"/>
      <c r="C2" s="63"/>
      <c r="D2" s="63"/>
      <c r="H2" s="63"/>
    </row>
    <row r="3" spans="1:13" x14ac:dyDescent="0.2">
      <c r="B3" s="63"/>
      <c r="C3" s="63"/>
      <c r="D3" s="63"/>
      <c r="H3" s="63"/>
    </row>
    <row r="4" spans="1:13" x14ac:dyDescent="0.2">
      <c r="B4" s="63"/>
      <c r="C4" s="63"/>
      <c r="D4" s="63"/>
      <c r="H4" s="63"/>
    </row>
    <row r="5" spans="1:13" x14ac:dyDescent="0.2">
      <c r="B5" s="63"/>
      <c r="C5" s="63"/>
      <c r="D5" s="63"/>
      <c r="H5" s="63"/>
    </row>
    <row r="6" spans="1:13" x14ac:dyDescent="0.2">
      <c r="B6" s="63"/>
      <c r="C6" s="63"/>
      <c r="D6" s="63"/>
      <c r="H6" s="63"/>
    </row>
    <row r="7" spans="1:13" x14ac:dyDescent="0.2">
      <c r="B7" s="63"/>
      <c r="C7" s="63"/>
      <c r="D7" s="63"/>
      <c r="H7" s="63"/>
    </row>
    <row r="8" spans="1:13" x14ac:dyDescent="0.2">
      <c r="B8" s="63"/>
      <c r="C8" s="63"/>
      <c r="D8" s="63"/>
      <c r="H8" s="63"/>
    </row>
    <row r="9" spans="1:13" x14ac:dyDescent="0.2">
      <c r="B9" s="63"/>
      <c r="C9" s="63"/>
      <c r="D9" s="63"/>
      <c r="H9" s="63"/>
    </row>
    <row r="10" spans="1:13" s="70" customFormat="1" ht="57.75" customHeight="1" thickBot="1" x14ac:dyDescent="0.4">
      <c r="A10" s="63"/>
      <c r="B10" s="294" t="s">
        <v>143</v>
      </c>
      <c r="C10" s="294"/>
      <c r="D10" s="294"/>
      <c r="E10" s="294"/>
      <c r="F10" s="294"/>
      <c r="G10" s="294"/>
      <c r="H10" s="294"/>
      <c r="I10" s="69"/>
      <c r="M10" s="68"/>
    </row>
    <row r="11" spans="1:13" s="70" customFormat="1" ht="33" customHeight="1" x14ac:dyDescent="0.35">
      <c r="A11" s="63"/>
      <c r="B11" s="71" t="s">
        <v>106</v>
      </c>
      <c r="C11" s="72"/>
      <c r="E11" s="68"/>
      <c r="F11" s="68"/>
      <c r="G11" s="68"/>
      <c r="H11" s="68"/>
      <c r="I11" s="73"/>
      <c r="M11" s="68"/>
    </row>
    <row r="12" spans="1:13" s="70" customFormat="1" ht="33" customHeight="1" x14ac:dyDescent="0.35">
      <c r="A12" s="63"/>
      <c r="B12" s="68"/>
      <c r="C12" s="68"/>
      <c r="D12" s="68"/>
      <c r="E12" s="68"/>
      <c r="F12" s="68"/>
      <c r="G12" s="68"/>
      <c r="H12" s="68"/>
      <c r="I12" s="207"/>
      <c r="J12" s="208"/>
      <c r="M12" s="68"/>
    </row>
    <row r="13" spans="1:13" s="77" customFormat="1" ht="18" customHeight="1" thickBot="1" x14ac:dyDescent="0.4">
      <c r="A13" s="74"/>
      <c r="B13" s="209"/>
      <c r="C13" s="75" t="s">
        <v>49</v>
      </c>
      <c r="D13" s="210"/>
      <c r="E13" s="75"/>
      <c r="F13" s="209"/>
      <c r="G13" s="209"/>
      <c r="H13" s="68"/>
      <c r="I13" s="76"/>
      <c r="M13" s="68"/>
    </row>
    <row r="14" spans="1:13" s="70" customFormat="1" ht="45" customHeight="1" thickBot="1" x14ac:dyDescent="0.4">
      <c r="A14" s="63"/>
      <c r="B14" s="212" t="s">
        <v>47</v>
      </c>
      <c r="C14" s="127" t="s">
        <v>104</v>
      </c>
      <c r="D14" s="212" t="s">
        <v>5</v>
      </c>
      <c r="E14" s="127"/>
      <c r="F14" s="212" t="s">
        <v>48</v>
      </c>
      <c r="G14" s="127"/>
      <c r="H14" s="213" t="s">
        <v>50</v>
      </c>
      <c r="I14" s="211">
        <v>2024</v>
      </c>
      <c r="M14" s="68"/>
    </row>
    <row r="15" spans="1:13" s="70" customFormat="1" ht="52.5" customHeight="1" thickBot="1" x14ac:dyDescent="0.4">
      <c r="A15" s="63"/>
      <c r="B15" s="213" t="s">
        <v>119</v>
      </c>
      <c r="C15" s="172"/>
      <c r="D15" s="128" t="s">
        <v>139</v>
      </c>
      <c r="E15" s="173"/>
      <c r="F15" s="128" t="s">
        <v>138</v>
      </c>
      <c r="G15" s="129"/>
      <c r="H15" s="128" t="s">
        <v>110</v>
      </c>
      <c r="I15" s="129"/>
      <c r="M15" s="68"/>
    </row>
    <row r="16" spans="1:13" s="70" customFormat="1" ht="217.5" customHeight="1" thickBot="1" x14ac:dyDescent="0.4">
      <c r="A16" s="63"/>
      <c r="B16" s="130" t="s">
        <v>116</v>
      </c>
      <c r="C16" s="286"/>
      <c r="D16" s="287"/>
      <c r="E16" s="287"/>
      <c r="F16" s="287"/>
      <c r="G16" s="287"/>
      <c r="H16" s="287"/>
      <c r="I16" s="288"/>
      <c r="M16" s="68"/>
    </row>
    <row r="17" spans="1:22" s="70" customFormat="1" ht="80.25" customHeight="1" x14ac:dyDescent="0.35">
      <c r="A17" s="63"/>
      <c r="B17" s="291" t="s">
        <v>124</v>
      </c>
      <c r="C17" s="176" t="s">
        <v>109</v>
      </c>
      <c r="D17" s="132"/>
      <c r="E17" s="177" t="s">
        <v>111</v>
      </c>
      <c r="F17" s="282"/>
      <c r="G17" s="282"/>
      <c r="H17" s="282"/>
      <c r="I17" s="283"/>
      <c r="M17" s="68"/>
      <c r="U17" s="63"/>
    </row>
    <row r="18" spans="1:22" s="70" customFormat="1" ht="80.25" customHeight="1" x14ac:dyDescent="0.35">
      <c r="A18" s="63"/>
      <c r="B18" s="292"/>
      <c r="C18" s="178" t="s">
        <v>109</v>
      </c>
      <c r="D18" s="131"/>
      <c r="E18" s="179" t="s">
        <v>111</v>
      </c>
      <c r="F18" s="284"/>
      <c r="G18" s="284"/>
      <c r="H18" s="284"/>
      <c r="I18" s="285"/>
      <c r="M18" s="68"/>
      <c r="U18" s="63"/>
    </row>
    <row r="19" spans="1:22" s="70" customFormat="1" ht="80.25" customHeight="1" x14ac:dyDescent="0.35">
      <c r="A19" s="63"/>
      <c r="B19" s="292"/>
      <c r="C19" s="178" t="s">
        <v>109</v>
      </c>
      <c r="D19" s="131"/>
      <c r="E19" s="179" t="s">
        <v>111</v>
      </c>
      <c r="F19" s="284"/>
      <c r="G19" s="284"/>
      <c r="H19" s="284"/>
      <c r="I19" s="285"/>
      <c r="M19" s="68"/>
      <c r="U19" s="63" t="s">
        <v>120</v>
      </c>
    </row>
    <row r="20" spans="1:22" s="70" customFormat="1" ht="80.25" customHeight="1" x14ac:dyDescent="0.35">
      <c r="A20" s="63"/>
      <c r="B20" s="292"/>
      <c r="C20" s="178" t="s">
        <v>109</v>
      </c>
      <c r="D20" s="131"/>
      <c r="E20" s="179" t="s">
        <v>111</v>
      </c>
      <c r="F20" s="284"/>
      <c r="G20" s="284"/>
      <c r="H20" s="284"/>
      <c r="I20" s="285"/>
      <c r="M20" s="68"/>
      <c r="U20" s="63" t="s">
        <v>121</v>
      </c>
    </row>
    <row r="21" spans="1:22" s="70" customFormat="1" ht="80.25" customHeight="1" thickBot="1" x14ac:dyDescent="0.4">
      <c r="A21" s="63"/>
      <c r="B21" s="292"/>
      <c r="C21" s="178" t="s">
        <v>109</v>
      </c>
      <c r="D21" s="131"/>
      <c r="E21" s="179" t="s">
        <v>111</v>
      </c>
      <c r="F21" s="284"/>
      <c r="G21" s="284"/>
      <c r="H21" s="284"/>
      <c r="I21" s="285"/>
      <c r="M21" s="68"/>
      <c r="U21" s="63"/>
    </row>
    <row r="22" spans="1:22" s="70" customFormat="1" ht="80.25" customHeight="1" thickBot="1" x14ac:dyDescent="0.4">
      <c r="A22" s="63"/>
      <c r="B22" s="292"/>
      <c r="C22" s="178" t="s">
        <v>109</v>
      </c>
      <c r="D22" s="131"/>
      <c r="E22" s="179" t="s">
        <v>111</v>
      </c>
      <c r="F22" s="284"/>
      <c r="G22" s="284"/>
      <c r="H22" s="284"/>
      <c r="I22" s="285"/>
      <c r="M22" s="68"/>
      <c r="U22" s="301" t="s">
        <v>122</v>
      </c>
      <c r="V22" s="302"/>
    </row>
    <row r="23" spans="1:22" s="70" customFormat="1" ht="80.25" customHeight="1" x14ac:dyDescent="0.35">
      <c r="A23" s="63"/>
      <c r="B23" s="292"/>
      <c r="C23" s="178" t="s">
        <v>109</v>
      </c>
      <c r="D23" s="131"/>
      <c r="E23" s="179" t="s">
        <v>111</v>
      </c>
      <c r="F23" s="284"/>
      <c r="G23" s="284"/>
      <c r="H23" s="284"/>
      <c r="I23" s="285"/>
      <c r="M23" s="68"/>
      <c r="U23" s="80" t="s">
        <v>120</v>
      </c>
      <c r="V23" s="81">
        <v>415000</v>
      </c>
    </row>
    <row r="24" spans="1:22" s="70" customFormat="1" ht="80.25" customHeight="1" x14ac:dyDescent="0.35">
      <c r="A24" s="63"/>
      <c r="B24" s="292"/>
      <c r="C24" s="178" t="s">
        <v>109</v>
      </c>
      <c r="D24" s="131"/>
      <c r="E24" s="179" t="s">
        <v>111</v>
      </c>
      <c r="F24" s="284"/>
      <c r="G24" s="284"/>
      <c r="H24" s="284"/>
      <c r="I24" s="285"/>
      <c r="M24" s="68"/>
      <c r="U24" s="82" t="s">
        <v>121</v>
      </c>
      <c r="V24" s="83">
        <v>400000</v>
      </c>
    </row>
    <row r="25" spans="1:22" s="70" customFormat="1" ht="80.25" customHeight="1" thickBot="1" x14ac:dyDescent="0.4">
      <c r="A25" s="63"/>
      <c r="B25" s="292"/>
      <c r="C25" s="178" t="s">
        <v>109</v>
      </c>
      <c r="D25" s="131"/>
      <c r="E25" s="179" t="s">
        <v>111</v>
      </c>
      <c r="F25" s="284"/>
      <c r="G25" s="284"/>
      <c r="H25" s="284"/>
      <c r="I25" s="285"/>
      <c r="M25" s="68"/>
      <c r="U25" s="84" t="e">
        <f>#REF!</f>
        <v>#REF!</v>
      </c>
      <c r="V25" s="83">
        <v>275000</v>
      </c>
    </row>
    <row r="26" spans="1:22" s="70" customFormat="1" ht="80.25" customHeight="1" x14ac:dyDescent="0.35">
      <c r="A26" s="63"/>
      <c r="B26" s="292"/>
      <c r="C26" s="178" t="s">
        <v>109</v>
      </c>
      <c r="D26" s="131"/>
      <c r="E26" s="179" t="s">
        <v>111</v>
      </c>
      <c r="F26" s="284"/>
      <c r="G26" s="284"/>
      <c r="H26" s="284"/>
      <c r="I26" s="285"/>
      <c r="M26" s="68"/>
      <c r="U26" s="174"/>
      <c r="V26" s="175"/>
    </row>
    <row r="27" spans="1:22" s="70" customFormat="1" ht="80.25" customHeight="1" x14ac:dyDescent="0.35">
      <c r="A27" s="63"/>
      <c r="B27" s="292"/>
      <c r="C27" s="178" t="s">
        <v>109</v>
      </c>
      <c r="D27" s="131"/>
      <c r="E27" s="179" t="s">
        <v>111</v>
      </c>
      <c r="F27" s="284"/>
      <c r="G27" s="284"/>
      <c r="H27" s="284"/>
      <c r="I27" s="285"/>
      <c r="M27" s="68"/>
      <c r="U27" s="174"/>
      <c r="V27" s="175"/>
    </row>
    <row r="28" spans="1:22" s="70" customFormat="1" ht="80.25" customHeight="1" x14ac:dyDescent="0.35">
      <c r="A28" s="63"/>
      <c r="B28" s="292"/>
      <c r="C28" s="178" t="s">
        <v>109</v>
      </c>
      <c r="D28" s="131"/>
      <c r="E28" s="179" t="s">
        <v>111</v>
      </c>
      <c r="F28" s="284"/>
      <c r="G28" s="284"/>
      <c r="H28" s="284"/>
      <c r="I28" s="285"/>
      <c r="M28" s="68"/>
      <c r="U28" s="174"/>
      <c r="V28" s="175"/>
    </row>
    <row r="29" spans="1:22" s="70" customFormat="1" ht="80.25" customHeight="1" x14ac:dyDescent="0.35">
      <c r="A29" s="63"/>
      <c r="B29" s="292"/>
      <c r="C29" s="178" t="s">
        <v>109</v>
      </c>
      <c r="D29" s="131"/>
      <c r="E29" s="179" t="s">
        <v>111</v>
      </c>
      <c r="F29" s="284"/>
      <c r="G29" s="284"/>
      <c r="H29" s="284"/>
      <c r="I29" s="285"/>
      <c r="M29" s="68"/>
      <c r="U29" s="174"/>
      <c r="V29" s="175"/>
    </row>
    <row r="30" spans="1:22" s="70" customFormat="1" ht="80.25" customHeight="1" thickBot="1" x14ac:dyDescent="0.4">
      <c r="A30" s="63"/>
      <c r="B30" s="293"/>
      <c r="C30" s="180" t="s">
        <v>109</v>
      </c>
      <c r="D30" s="133"/>
      <c r="E30" s="181" t="s">
        <v>111</v>
      </c>
      <c r="F30" s="289"/>
      <c r="G30" s="289"/>
      <c r="H30" s="289"/>
      <c r="I30" s="290"/>
      <c r="M30" s="68"/>
      <c r="U30" s="174"/>
      <c r="V30" s="175"/>
    </row>
    <row r="31" spans="1:22" s="70" customFormat="1" ht="35.25" customHeight="1" thickBot="1" x14ac:dyDescent="0.4">
      <c r="A31" s="63"/>
      <c r="B31" s="85"/>
      <c r="C31" s="85"/>
      <c r="D31" s="85"/>
      <c r="E31" s="85"/>
      <c r="F31" s="85"/>
      <c r="G31" s="85"/>
      <c r="H31" s="68"/>
      <c r="I31" s="69"/>
      <c r="M31" s="68"/>
      <c r="U31" s="63"/>
    </row>
    <row r="32" spans="1:22" s="70" customFormat="1" ht="33.75" customHeight="1" x14ac:dyDescent="0.35">
      <c r="A32" s="63"/>
      <c r="B32" s="86" t="s">
        <v>51</v>
      </c>
      <c r="C32" s="87"/>
      <c r="D32" s="87"/>
      <c r="E32" s="88"/>
      <c r="F32" s="147"/>
      <c r="G32" s="87"/>
      <c r="H32" s="89"/>
      <c r="I32" s="69"/>
      <c r="M32" s="68"/>
    </row>
    <row r="33" spans="1:21" s="70" customFormat="1" ht="32.25" customHeight="1" x14ac:dyDescent="0.35">
      <c r="A33" s="63"/>
      <c r="B33" s="134"/>
      <c r="C33" s="148"/>
      <c r="D33" s="148"/>
      <c r="E33" s="149"/>
      <c r="F33" s="150"/>
      <c r="G33" s="148"/>
      <c r="H33" s="90"/>
      <c r="I33" s="69"/>
      <c r="M33" s="68"/>
    </row>
    <row r="34" spans="1:21" s="70" customFormat="1" ht="25.5" x14ac:dyDescent="0.35">
      <c r="A34" s="63"/>
      <c r="B34" s="135"/>
      <c r="C34" s="295" t="s">
        <v>52</v>
      </c>
      <c r="D34" s="296"/>
      <c r="E34" s="297"/>
      <c r="F34" s="295" t="s">
        <v>53</v>
      </c>
      <c r="G34" s="297"/>
      <c r="H34" s="90"/>
      <c r="I34" s="69"/>
      <c r="M34" s="68"/>
    </row>
    <row r="35" spans="1:21" s="70" customFormat="1" ht="30" x14ac:dyDescent="0.35">
      <c r="A35" s="63"/>
      <c r="B35" s="135"/>
      <c r="C35" s="298" t="s">
        <v>86</v>
      </c>
      <c r="D35" s="299"/>
      <c r="E35" s="300"/>
      <c r="F35" s="275">
        <f>F75</f>
        <v>0</v>
      </c>
      <c r="G35" s="276"/>
      <c r="H35" s="193" t="s">
        <v>54</v>
      </c>
      <c r="I35" s="69"/>
      <c r="M35" s="68"/>
    </row>
    <row r="36" spans="1:21" s="70" customFormat="1" ht="30" x14ac:dyDescent="0.35">
      <c r="A36" s="63"/>
      <c r="B36" s="135"/>
      <c r="C36" s="277" t="s">
        <v>117</v>
      </c>
      <c r="D36" s="278"/>
      <c r="E36" s="279"/>
      <c r="F36" s="275">
        <f>G75</f>
        <v>0</v>
      </c>
      <c r="G36" s="276"/>
      <c r="H36" s="193" t="s">
        <v>54</v>
      </c>
      <c r="I36" s="69"/>
      <c r="M36" s="68"/>
    </row>
    <row r="37" spans="1:21" s="70" customFormat="1" ht="30" x14ac:dyDescent="0.35">
      <c r="A37" s="63"/>
      <c r="B37" s="135"/>
      <c r="C37" s="277" t="s">
        <v>125</v>
      </c>
      <c r="D37" s="278"/>
      <c r="E37" s="279"/>
      <c r="F37" s="280">
        <f>H75</f>
        <v>0</v>
      </c>
      <c r="G37" s="281"/>
      <c r="H37" s="193" t="s">
        <v>54</v>
      </c>
      <c r="I37" s="69"/>
      <c r="M37" s="68"/>
    </row>
    <row r="38" spans="1:21" s="70" customFormat="1" ht="9.6" customHeight="1" x14ac:dyDescent="0.35">
      <c r="A38" s="63"/>
      <c r="B38" s="134"/>
      <c r="C38" s="148"/>
      <c r="D38" s="148"/>
      <c r="E38" s="149"/>
      <c r="F38" s="149"/>
      <c r="G38" s="148"/>
      <c r="H38" s="92"/>
      <c r="I38" s="69"/>
      <c r="M38" s="68"/>
    </row>
    <row r="39" spans="1:21" ht="17.45" customHeight="1" x14ac:dyDescent="0.3">
      <c r="B39" s="135"/>
      <c r="C39" s="148"/>
      <c r="D39" s="148"/>
      <c r="E39" s="148"/>
      <c r="F39" s="151"/>
      <c r="G39" s="149"/>
      <c r="H39" s="94"/>
      <c r="J39" s="95"/>
      <c r="K39" s="95"/>
      <c r="L39" s="95"/>
      <c r="N39" s="95"/>
      <c r="P39" s="95"/>
      <c r="U39" s="96"/>
    </row>
    <row r="40" spans="1:21" ht="17.45" customHeight="1" x14ac:dyDescent="0.3">
      <c r="B40" s="152"/>
      <c r="C40" s="148"/>
      <c r="D40" s="148"/>
      <c r="E40" s="136" t="s">
        <v>112</v>
      </c>
      <c r="F40" s="206">
        <f>F35-G54</f>
        <v>0</v>
      </c>
      <c r="G40" s="153" t="str">
        <f>IF(F40&lt;&gt;0,"לא תקין","תקין")</f>
        <v>תקין</v>
      </c>
      <c r="H40" s="94"/>
      <c r="J40" s="95"/>
      <c r="K40" s="95"/>
      <c r="L40" s="95"/>
      <c r="N40" s="95"/>
      <c r="P40" s="95"/>
      <c r="U40" s="96"/>
    </row>
    <row r="41" spans="1:21" ht="17.45" customHeight="1" x14ac:dyDescent="0.3">
      <c r="B41" s="152"/>
      <c r="C41" s="148"/>
      <c r="D41" s="148"/>
      <c r="E41" s="137"/>
      <c r="F41" s="154"/>
      <c r="G41" s="154"/>
      <c r="H41" s="94"/>
      <c r="J41" s="95"/>
      <c r="K41" s="95"/>
      <c r="L41" s="95"/>
      <c r="N41" s="95"/>
      <c r="P41" s="95"/>
      <c r="U41" s="98"/>
    </row>
    <row r="42" spans="1:21" s="70" customFormat="1" ht="8.1" customHeight="1" x14ac:dyDescent="0.35">
      <c r="A42" s="63"/>
      <c r="B42" s="134"/>
      <c r="C42" s="148"/>
      <c r="D42" s="148"/>
      <c r="E42" s="149"/>
      <c r="F42" s="149"/>
      <c r="G42" s="148"/>
      <c r="H42" s="92"/>
      <c r="I42" s="69"/>
      <c r="M42" s="68"/>
    </row>
    <row r="43" spans="1:21" s="70" customFormat="1" ht="25.5" x14ac:dyDescent="0.35">
      <c r="A43" s="63"/>
      <c r="B43" s="138" t="s">
        <v>126</v>
      </c>
      <c r="C43" s="148"/>
      <c r="D43" s="148"/>
      <c r="E43" s="149"/>
      <c r="F43" s="149"/>
      <c r="G43" s="148"/>
      <c r="H43" s="90"/>
      <c r="I43" s="69"/>
      <c r="M43" s="68"/>
    </row>
    <row r="44" spans="1:21" s="70" customFormat="1" ht="12.6" customHeight="1" thickBot="1" x14ac:dyDescent="0.4">
      <c r="A44" s="63"/>
      <c r="B44" s="134"/>
      <c r="C44" s="148"/>
      <c r="D44" s="148"/>
      <c r="E44" s="149"/>
      <c r="F44" s="149"/>
      <c r="G44" s="148"/>
      <c r="H44" s="90"/>
      <c r="I44" s="69"/>
      <c r="M44" s="68"/>
    </row>
    <row r="45" spans="1:21" s="70" customFormat="1" ht="25.5" x14ac:dyDescent="0.35">
      <c r="A45" s="63"/>
      <c r="B45" s="134"/>
      <c r="C45" s="310" t="s">
        <v>56</v>
      </c>
      <c r="D45" s="311"/>
      <c r="E45" s="312"/>
      <c r="F45" s="139" t="s">
        <v>57</v>
      </c>
      <c r="G45" s="140" t="s">
        <v>58</v>
      </c>
      <c r="H45" s="90"/>
      <c r="I45" s="69"/>
      <c r="M45" s="68"/>
    </row>
    <row r="46" spans="1:21" s="70" customFormat="1" ht="30" customHeight="1" x14ac:dyDescent="0.35">
      <c r="A46" s="63"/>
      <c r="B46" s="134"/>
      <c r="C46" s="304" t="s">
        <v>59</v>
      </c>
      <c r="D46" s="298" t="s">
        <v>0</v>
      </c>
      <c r="E46" s="300"/>
      <c r="F46" s="141">
        <f t="shared" ref="F46:F53" si="0">IFERROR(G46/$G$54,0)</f>
        <v>0</v>
      </c>
      <c r="G46" s="182"/>
      <c r="H46" s="99" t="s">
        <v>60</v>
      </c>
      <c r="I46" s="69"/>
      <c r="M46" s="68"/>
    </row>
    <row r="47" spans="1:21" s="70" customFormat="1" ht="30" customHeight="1" x14ac:dyDescent="0.35">
      <c r="A47" s="63"/>
      <c r="B47" s="134"/>
      <c r="C47" s="305"/>
      <c r="D47" s="298" t="s">
        <v>61</v>
      </c>
      <c r="E47" s="300"/>
      <c r="F47" s="141">
        <f t="shared" si="0"/>
        <v>0</v>
      </c>
      <c r="G47" s="182"/>
      <c r="H47" s="99" t="s">
        <v>60</v>
      </c>
      <c r="I47" s="69"/>
      <c r="M47" s="68"/>
    </row>
    <row r="48" spans="1:21" s="70" customFormat="1" ht="30" customHeight="1" x14ac:dyDescent="0.35">
      <c r="A48" s="63"/>
      <c r="B48" s="134"/>
      <c r="C48" s="306"/>
      <c r="D48" s="298" t="s">
        <v>62</v>
      </c>
      <c r="E48" s="300"/>
      <c r="F48" s="141">
        <f t="shared" si="0"/>
        <v>0</v>
      </c>
      <c r="G48" s="182"/>
      <c r="H48" s="99" t="s">
        <v>60</v>
      </c>
      <c r="I48" s="69"/>
      <c r="M48" s="68"/>
    </row>
    <row r="49" spans="1:23" s="70" customFormat="1" ht="30" customHeight="1" x14ac:dyDescent="0.35">
      <c r="A49" s="63"/>
      <c r="B49" s="134"/>
      <c r="C49" s="142" t="s">
        <v>63</v>
      </c>
      <c r="D49" s="298" t="s">
        <v>64</v>
      </c>
      <c r="E49" s="300"/>
      <c r="F49" s="141">
        <f t="shared" si="0"/>
        <v>0</v>
      </c>
      <c r="G49" s="183">
        <f>$F$36</f>
        <v>0</v>
      </c>
      <c r="H49" s="192" t="s">
        <v>54</v>
      </c>
      <c r="I49" s="69"/>
      <c r="M49" s="68"/>
    </row>
    <row r="50" spans="1:23" s="70" customFormat="1" ht="30" customHeight="1" x14ac:dyDescent="0.35">
      <c r="A50" s="63"/>
      <c r="B50" s="134"/>
      <c r="C50" s="304" t="s">
        <v>65</v>
      </c>
      <c r="D50" s="298" t="s">
        <v>62</v>
      </c>
      <c r="E50" s="300"/>
      <c r="F50" s="141">
        <f t="shared" si="0"/>
        <v>0</v>
      </c>
      <c r="G50" s="182"/>
      <c r="H50" s="99" t="s">
        <v>60</v>
      </c>
      <c r="I50" s="69"/>
      <c r="M50" s="68"/>
    </row>
    <row r="51" spans="1:23" s="70" customFormat="1" ht="30" customHeight="1" x14ac:dyDescent="0.35">
      <c r="A51" s="63"/>
      <c r="B51" s="134"/>
      <c r="C51" s="305"/>
      <c r="D51" s="298" t="s">
        <v>62</v>
      </c>
      <c r="E51" s="300"/>
      <c r="F51" s="141">
        <f t="shared" si="0"/>
        <v>0</v>
      </c>
      <c r="G51" s="182"/>
      <c r="H51" s="99"/>
      <c r="I51" s="69"/>
      <c r="M51" s="68"/>
    </row>
    <row r="52" spans="1:23" s="70" customFormat="1" ht="30" customHeight="1" x14ac:dyDescent="0.35">
      <c r="A52" s="63"/>
      <c r="B52" s="134"/>
      <c r="C52" s="305"/>
      <c r="D52" s="298" t="s">
        <v>62</v>
      </c>
      <c r="E52" s="300"/>
      <c r="F52" s="141">
        <f t="shared" si="0"/>
        <v>0</v>
      </c>
      <c r="G52" s="182"/>
      <c r="H52" s="99" t="s">
        <v>60</v>
      </c>
      <c r="I52" s="69"/>
      <c r="M52" s="68"/>
    </row>
    <row r="53" spans="1:23" s="70" customFormat="1" ht="30" customHeight="1" x14ac:dyDescent="0.35">
      <c r="A53" s="63"/>
      <c r="B53" s="134"/>
      <c r="C53" s="306"/>
      <c r="D53" s="298" t="s">
        <v>62</v>
      </c>
      <c r="E53" s="300"/>
      <c r="F53" s="141">
        <f t="shared" si="0"/>
        <v>0</v>
      </c>
      <c r="G53" s="182"/>
      <c r="H53" s="99" t="s">
        <v>60</v>
      </c>
      <c r="I53" s="69"/>
      <c r="M53" s="68"/>
    </row>
    <row r="54" spans="1:23" ht="30" customHeight="1" thickBot="1" x14ac:dyDescent="0.25">
      <c r="B54" s="143"/>
      <c r="C54" s="307" t="s">
        <v>87</v>
      </c>
      <c r="D54" s="308"/>
      <c r="E54" s="309"/>
      <c r="F54" s="144">
        <f>SUM(F46:F53)</f>
        <v>0</v>
      </c>
      <c r="G54" s="184">
        <f>SUM(G46:G53)</f>
        <v>0</v>
      </c>
      <c r="H54" s="100" t="s">
        <v>55</v>
      </c>
      <c r="I54" s="303"/>
      <c r="J54" s="303"/>
      <c r="K54" s="101"/>
      <c r="L54" s="102"/>
      <c r="U54" s="67" t="s">
        <v>118</v>
      </c>
    </row>
    <row r="55" spans="1:23" ht="41.25" customHeight="1" x14ac:dyDescent="0.3">
      <c r="B55" s="91"/>
      <c r="C55" s="69"/>
      <c r="D55" s="69"/>
      <c r="E55" s="69"/>
      <c r="F55" s="93" t="s">
        <v>66</v>
      </c>
      <c r="G55" s="76"/>
      <c r="H55" s="94"/>
      <c r="J55" s="95"/>
      <c r="K55" s="103"/>
      <c r="L55" s="95"/>
      <c r="N55" s="95"/>
      <c r="P55" s="95"/>
      <c r="U55" s="96" t="s">
        <v>127</v>
      </c>
    </row>
    <row r="56" spans="1:23" s="70" customFormat="1" ht="30.75" thickBot="1" x14ac:dyDescent="0.45">
      <c r="A56" s="63"/>
      <c r="B56" s="156" t="s">
        <v>67</v>
      </c>
      <c r="C56" s="104"/>
      <c r="D56" s="104"/>
      <c r="E56" s="104"/>
      <c r="F56" s="104"/>
      <c r="G56" s="104"/>
      <c r="H56" s="105" t="s">
        <v>55</v>
      </c>
      <c r="I56" s="106" t="s">
        <v>113</v>
      </c>
      <c r="L56" s="107"/>
      <c r="M56" s="68"/>
      <c r="N56" s="108"/>
      <c r="O56" s="108"/>
      <c r="P56" s="108"/>
      <c r="U56" s="96" t="s">
        <v>128</v>
      </c>
    </row>
    <row r="57" spans="1:23" s="112" customFormat="1" ht="98.25" customHeight="1" thickBot="1" x14ac:dyDescent="0.25">
      <c r="A57" s="109"/>
      <c r="B57" s="155" t="s">
        <v>68</v>
      </c>
      <c r="C57" s="155" t="s">
        <v>107</v>
      </c>
      <c r="D57" s="155" t="s">
        <v>140</v>
      </c>
      <c r="E57" s="155" t="s">
        <v>69</v>
      </c>
      <c r="F57" s="155" t="s">
        <v>142</v>
      </c>
      <c r="G57" s="155" t="s">
        <v>108</v>
      </c>
      <c r="H57" s="155" t="s">
        <v>1</v>
      </c>
      <c r="I57" s="155" t="s">
        <v>114</v>
      </c>
      <c r="J57" s="155" t="s">
        <v>141</v>
      </c>
      <c r="K57" s="68"/>
      <c r="L57" s="110"/>
      <c r="M57" s="110"/>
      <c r="N57" s="110" t="s">
        <v>61</v>
      </c>
      <c r="O57" s="110"/>
      <c r="P57" s="110"/>
      <c r="Q57" s="109"/>
      <c r="R57" s="109"/>
      <c r="T57" s="111"/>
      <c r="U57" s="96" t="s">
        <v>129</v>
      </c>
      <c r="V57" s="109"/>
      <c r="W57" s="109"/>
    </row>
    <row r="58" spans="1:23" s="162" customFormat="1" ht="122.25" customHeight="1" x14ac:dyDescent="0.2">
      <c r="A58" s="157"/>
      <c r="B58" s="145"/>
      <c r="C58" s="145"/>
      <c r="D58" s="214"/>
      <c r="E58" s="215"/>
      <c r="F58" s="185">
        <v>0</v>
      </c>
      <c r="G58" s="185">
        <v>0</v>
      </c>
      <c r="H58" s="186">
        <f>IFERROR(G58/F58,0)</f>
        <v>0</v>
      </c>
      <c r="I58" s="146" t="str">
        <f>IF(H58&gt;90%,"יש לוודא שהנוהל מתיר בעניין זה תמיכה מעל 90%","ללא הערות")</f>
        <v>ללא הערות</v>
      </c>
      <c r="J58" s="216"/>
      <c r="K58" s="158"/>
      <c r="L58" s="159"/>
      <c r="M58" s="159"/>
      <c r="N58" s="159" t="s">
        <v>70</v>
      </c>
      <c r="O58" s="159"/>
      <c r="P58" s="159"/>
      <c r="Q58" s="157"/>
      <c r="R58" s="160"/>
      <c r="T58" s="160"/>
      <c r="U58" s="161" t="s">
        <v>130</v>
      </c>
      <c r="V58" s="157"/>
      <c r="W58" s="157"/>
    </row>
    <row r="59" spans="1:23" s="162" customFormat="1" ht="99.75" customHeight="1" x14ac:dyDescent="0.2">
      <c r="A59" s="157"/>
      <c r="B59" s="145"/>
      <c r="C59" s="145"/>
      <c r="D59" s="214"/>
      <c r="E59" s="215"/>
      <c r="F59" s="185">
        <v>0</v>
      </c>
      <c r="G59" s="185">
        <v>0</v>
      </c>
      <c r="H59" s="186">
        <f>IFERROR(G59/F59,0)</f>
        <v>0</v>
      </c>
      <c r="I59" s="146" t="str">
        <f t="shared" ref="I59:I74" si="1">IF(H59&gt;90%,"יש לוודא שהנוהל מתיר בעניין זה תמיכה מעל 90%","ללא הערות")</f>
        <v>ללא הערות</v>
      </c>
      <c r="J59" s="216"/>
      <c r="K59" s="158"/>
      <c r="L59" s="159"/>
      <c r="M59" s="159"/>
      <c r="N59" s="159"/>
      <c r="O59" s="159"/>
      <c r="P59" s="159"/>
      <c r="Q59" s="157"/>
      <c r="R59" s="160"/>
      <c r="T59" s="160"/>
      <c r="U59" s="161" t="s">
        <v>131</v>
      </c>
      <c r="V59" s="157"/>
      <c r="W59" s="157"/>
    </row>
    <row r="60" spans="1:23" s="162" customFormat="1" ht="99.75" customHeight="1" x14ac:dyDescent="0.2">
      <c r="A60" s="157"/>
      <c r="B60" s="145"/>
      <c r="C60" s="145"/>
      <c r="D60" s="214"/>
      <c r="E60" s="215"/>
      <c r="F60" s="185">
        <v>0</v>
      </c>
      <c r="G60" s="185">
        <v>0</v>
      </c>
      <c r="H60" s="186">
        <f t="shared" ref="H60:H74" si="2">IFERROR(G60/F60,0)</f>
        <v>0</v>
      </c>
      <c r="I60" s="146" t="str">
        <f t="shared" si="1"/>
        <v>ללא הערות</v>
      </c>
      <c r="J60" s="216"/>
      <c r="K60" s="158"/>
      <c r="L60" s="159"/>
      <c r="M60" s="159"/>
      <c r="N60" s="159"/>
      <c r="O60" s="159"/>
      <c r="P60" s="159"/>
      <c r="Q60" s="157"/>
      <c r="R60" s="163"/>
      <c r="T60" s="163"/>
      <c r="U60" s="161" t="s">
        <v>132</v>
      </c>
      <c r="V60" s="157"/>
      <c r="W60" s="157"/>
    </row>
    <row r="61" spans="1:23" s="162" customFormat="1" ht="99.75" customHeight="1" x14ac:dyDescent="0.2">
      <c r="A61" s="157"/>
      <c r="B61" s="145"/>
      <c r="C61" s="145"/>
      <c r="D61" s="214"/>
      <c r="E61" s="215"/>
      <c r="F61" s="185">
        <v>0</v>
      </c>
      <c r="G61" s="185">
        <v>0</v>
      </c>
      <c r="H61" s="186">
        <f t="shared" si="2"/>
        <v>0</v>
      </c>
      <c r="I61" s="146" t="str">
        <f t="shared" si="1"/>
        <v>ללא הערות</v>
      </c>
      <c r="J61" s="216"/>
      <c r="K61" s="158"/>
      <c r="L61" s="159"/>
      <c r="M61" s="159"/>
      <c r="N61" s="159"/>
      <c r="O61" s="159"/>
      <c r="P61" s="159"/>
      <c r="Q61" s="157"/>
      <c r="R61" s="160"/>
      <c r="T61" s="160"/>
      <c r="U61" s="161" t="s">
        <v>133</v>
      </c>
      <c r="V61" s="157"/>
      <c r="W61" s="157"/>
    </row>
    <row r="62" spans="1:23" s="165" customFormat="1" ht="99.75" customHeight="1" x14ac:dyDescent="0.2">
      <c r="A62" s="157"/>
      <c r="B62" s="145"/>
      <c r="C62" s="145"/>
      <c r="D62" s="214"/>
      <c r="E62" s="215"/>
      <c r="F62" s="185">
        <v>0</v>
      </c>
      <c r="G62" s="185">
        <v>0</v>
      </c>
      <c r="H62" s="186">
        <f t="shared" si="2"/>
        <v>0</v>
      </c>
      <c r="I62" s="146" t="str">
        <f t="shared" si="1"/>
        <v>ללא הערות</v>
      </c>
      <c r="J62" s="216"/>
      <c r="K62" s="158"/>
      <c r="L62" s="159"/>
      <c r="M62" s="159"/>
      <c r="N62" s="159"/>
      <c r="O62" s="159"/>
      <c r="P62" s="159"/>
      <c r="Q62" s="157"/>
      <c r="R62" s="160"/>
      <c r="T62" s="160"/>
      <c r="U62" s="164" t="s">
        <v>134</v>
      </c>
      <c r="V62" s="157"/>
      <c r="W62" s="157"/>
    </row>
    <row r="63" spans="1:23" s="166" customFormat="1" ht="99.75" customHeight="1" x14ac:dyDescent="0.2">
      <c r="A63" s="157"/>
      <c r="B63" s="145"/>
      <c r="C63" s="145"/>
      <c r="D63" s="214"/>
      <c r="E63" s="215"/>
      <c r="F63" s="185">
        <v>0</v>
      </c>
      <c r="G63" s="185">
        <v>0</v>
      </c>
      <c r="H63" s="186">
        <f t="shared" si="2"/>
        <v>0</v>
      </c>
      <c r="I63" s="146" t="str">
        <f t="shared" si="1"/>
        <v>ללא הערות</v>
      </c>
      <c r="J63" s="216"/>
      <c r="K63" s="158"/>
      <c r="L63" s="159"/>
      <c r="M63" s="159"/>
      <c r="N63" s="159"/>
      <c r="O63" s="159"/>
      <c r="P63" s="159"/>
      <c r="Q63" s="157"/>
      <c r="R63" s="101"/>
      <c r="T63" s="160"/>
      <c r="U63" s="164" t="s">
        <v>135</v>
      </c>
      <c r="V63" s="157"/>
      <c r="W63" s="157"/>
    </row>
    <row r="64" spans="1:23" s="166" customFormat="1" ht="99.75" customHeight="1" x14ac:dyDescent="0.2">
      <c r="A64" s="157"/>
      <c r="B64" s="145"/>
      <c r="C64" s="145"/>
      <c r="D64" s="214"/>
      <c r="E64" s="215"/>
      <c r="F64" s="185">
        <v>0</v>
      </c>
      <c r="G64" s="185">
        <v>0</v>
      </c>
      <c r="H64" s="186">
        <f t="shared" si="2"/>
        <v>0</v>
      </c>
      <c r="I64" s="146" t="str">
        <f t="shared" si="1"/>
        <v>ללא הערות</v>
      </c>
      <c r="J64" s="216"/>
      <c r="K64" s="158"/>
      <c r="L64" s="159"/>
      <c r="M64" s="159"/>
      <c r="N64" s="159"/>
      <c r="O64" s="159"/>
      <c r="P64" s="159"/>
      <c r="Q64" s="157"/>
      <c r="R64" s="101"/>
      <c r="T64" s="160"/>
      <c r="U64" s="164" t="s">
        <v>136</v>
      </c>
      <c r="V64" s="157"/>
      <c r="W64" s="157"/>
    </row>
    <row r="65" spans="1:25" s="167" customFormat="1" ht="99.75" customHeight="1" x14ac:dyDescent="0.2">
      <c r="A65" s="157"/>
      <c r="B65" s="145"/>
      <c r="C65" s="145"/>
      <c r="D65" s="214"/>
      <c r="E65" s="215"/>
      <c r="F65" s="185">
        <v>0</v>
      </c>
      <c r="G65" s="185">
        <v>0</v>
      </c>
      <c r="H65" s="186">
        <f t="shared" si="2"/>
        <v>0</v>
      </c>
      <c r="I65" s="146" t="str">
        <f t="shared" si="1"/>
        <v>ללא הערות</v>
      </c>
      <c r="J65" s="216"/>
      <c r="K65" s="158"/>
      <c r="L65" s="159"/>
      <c r="M65" s="159"/>
      <c r="N65" s="159"/>
      <c r="O65" s="159"/>
      <c r="P65" s="159"/>
      <c r="Q65" s="157"/>
      <c r="R65" s="101"/>
      <c r="T65" s="160"/>
      <c r="U65" s="164" t="s">
        <v>137</v>
      </c>
      <c r="V65" s="157"/>
      <c r="W65" s="157"/>
    </row>
    <row r="66" spans="1:25" s="167" customFormat="1" ht="99.75" customHeight="1" x14ac:dyDescent="0.2">
      <c r="A66" s="157"/>
      <c r="B66" s="145"/>
      <c r="C66" s="145"/>
      <c r="D66" s="214"/>
      <c r="E66" s="215"/>
      <c r="F66" s="185">
        <v>0</v>
      </c>
      <c r="G66" s="185">
        <v>0</v>
      </c>
      <c r="H66" s="186">
        <f t="shared" si="2"/>
        <v>0</v>
      </c>
      <c r="I66" s="146" t="str">
        <f t="shared" si="1"/>
        <v>ללא הערות</v>
      </c>
      <c r="J66" s="216"/>
      <c r="K66" s="158"/>
      <c r="L66" s="159"/>
      <c r="M66" s="159"/>
      <c r="N66" s="159"/>
      <c r="O66" s="159"/>
      <c r="P66" s="159"/>
      <c r="Q66" s="157"/>
      <c r="R66" s="160"/>
      <c r="S66" s="164"/>
      <c r="T66" s="160"/>
      <c r="U66" s="157"/>
      <c r="V66" s="157"/>
      <c r="W66" s="157"/>
    </row>
    <row r="67" spans="1:25" s="167" customFormat="1" ht="99.75" customHeight="1" x14ac:dyDescent="0.2">
      <c r="A67" s="157"/>
      <c r="B67" s="145"/>
      <c r="C67" s="145"/>
      <c r="D67" s="214"/>
      <c r="E67" s="215"/>
      <c r="F67" s="185">
        <v>0</v>
      </c>
      <c r="G67" s="185">
        <v>0</v>
      </c>
      <c r="H67" s="186">
        <f t="shared" si="2"/>
        <v>0</v>
      </c>
      <c r="I67" s="146" t="str">
        <f t="shared" si="1"/>
        <v>ללא הערות</v>
      </c>
      <c r="J67" s="216"/>
      <c r="K67" s="158"/>
      <c r="L67" s="159"/>
      <c r="M67" s="159"/>
      <c r="N67" s="159"/>
      <c r="O67" s="159"/>
      <c r="P67" s="159"/>
      <c r="Q67" s="157"/>
      <c r="R67" s="160"/>
      <c r="S67" s="164"/>
      <c r="T67" s="160"/>
      <c r="U67" s="157"/>
      <c r="V67" s="157"/>
      <c r="W67" s="157"/>
    </row>
    <row r="68" spans="1:25" s="168" customFormat="1" ht="99.75" customHeight="1" x14ac:dyDescent="0.2">
      <c r="A68" s="157"/>
      <c r="B68" s="145"/>
      <c r="C68" s="145"/>
      <c r="D68" s="214"/>
      <c r="E68" s="215"/>
      <c r="F68" s="185">
        <v>0</v>
      </c>
      <c r="G68" s="185">
        <v>0</v>
      </c>
      <c r="H68" s="186">
        <f t="shared" si="2"/>
        <v>0</v>
      </c>
      <c r="I68" s="146" t="str">
        <f t="shared" si="1"/>
        <v>ללא הערות</v>
      </c>
      <c r="J68" s="216"/>
      <c r="K68" s="158"/>
      <c r="L68" s="159"/>
      <c r="M68" s="159"/>
      <c r="N68" s="159"/>
      <c r="O68" s="159"/>
      <c r="P68" s="159"/>
      <c r="Q68" s="157"/>
      <c r="R68" s="157"/>
      <c r="S68" s="164"/>
      <c r="T68" s="157"/>
      <c r="U68" s="157"/>
      <c r="V68" s="157"/>
      <c r="W68" s="157"/>
    </row>
    <row r="69" spans="1:25" s="168" customFormat="1" ht="99.75" customHeight="1" x14ac:dyDescent="0.2">
      <c r="A69" s="157"/>
      <c r="B69" s="145"/>
      <c r="C69" s="145"/>
      <c r="D69" s="214"/>
      <c r="E69" s="215"/>
      <c r="F69" s="185">
        <v>0</v>
      </c>
      <c r="G69" s="185">
        <v>0</v>
      </c>
      <c r="H69" s="186">
        <f t="shared" si="2"/>
        <v>0</v>
      </c>
      <c r="I69" s="146" t="str">
        <f t="shared" si="1"/>
        <v>ללא הערות</v>
      </c>
      <c r="J69" s="216"/>
      <c r="K69" s="158"/>
      <c r="L69" s="159"/>
      <c r="M69" s="159"/>
      <c r="N69" s="159"/>
      <c r="O69" s="159"/>
      <c r="P69" s="159"/>
      <c r="Q69" s="157" t="s">
        <v>0</v>
      </c>
      <c r="R69" s="157"/>
      <c r="S69" s="169"/>
      <c r="T69" s="157"/>
      <c r="U69" s="157"/>
      <c r="V69" s="157"/>
      <c r="W69" s="157"/>
    </row>
    <row r="70" spans="1:25" s="170" customFormat="1" ht="99.75" customHeight="1" x14ac:dyDescent="0.2">
      <c r="A70" s="157"/>
      <c r="B70" s="145"/>
      <c r="C70" s="145"/>
      <c r="D70" s="214"/>
      <c r="E70" s="215"/>
      <c r="F70" s="185">
        <v>0</v>
      </c>
      <c r="G70" s="185">
        <v>0</v>
      </c>
      <c r="H70" s="186">
        <f t="shared" si="2"/>
        <v>0</v>
      </c>
      <c r="I70" s="146" t="str">
        <f t="shared" si="1"/>
        <v>ללא הערות</v>
      </c>
      <c r="J70" s="216"/>
      <c r="K70" s="158"/>
      <c r="L70" s="159"/>
      <c r="M70" s="159"/>
      <c r="N70" s="159"/>
      <c r="O70" s="159"/>
      <c r="P70" s="159"/>
      <c r="Q70" s="157" t="s">
        <v>2</v>
      </c>
      <c r="R70" s="157"/>
      <c r="S70" s="169"/>
      <c r="T70" s="157"/>
      <c r="U70" s="157"/>
      <c r="V70" s="157"/>
      <c r="W70" s="157"/>
    </row>
    <row r="71" spans="1:25" s="170" customFormat="1" ht="99.75" customHeight="1" x14ac:dyDescent="0.2">
      <c r="A71" s="157"/>
      <c r="B71" s="145"/>
      <c r="C71" s="145"/>
      <c r="D71" s="214"/>
      <c r="E71" s="215"/>
      <c r="F71" s="185">
        <v>0</v>
      </c>
      <c r="G71" s="185">
        <v>0</v>
      </c>
      <c r="H71" s="186">
        <f>IFERROR(G71/F71,0)</f>
        <v>0</v>
      </c>
      <c r="I71" s="146" t="str">
        <f t="shared" si="1"/>
        <v>ללא הערות</v>
      </c>
      <c r="J71" s="216"/>
      <c r="K71" s="158"/>
      <c r="L71" s="159"/>
      <c r="M71" s="159"/>
      <c r="N71" s="159"/>
      <c r="O71" s="159"/>
      <c r="P71" s="159"/>
      <c r="Q71" s="157"/>
      <c r="R71" s="157"/>
      <c r="S71" s="171"/>
      <c r="T71" s="157"/>
      <c r="U71" s="157"/>
      <c r="V71" s="157"/>
      <c r="W71" s="157"/>
    </row>
    <row r="72" spans="1:25" s="170" customFormat="1" ht="99.75" customHeight="1" x14ac:dyDescent="0.2">
      <c r="A72" s="157"/>
      <c r="B72" s="145"/>
      <c r="C72" s="145"/>
      <c r="D72" s="214"/>
      <c r="E72" s="215"/>
      <c r="F72" s="185">
        <v>0</v>
      </c>
      <c r="G72" s="185">
        <v>0</v>
      </c>
      <c r="H72" s="186">
        <f t="shared" si="2"/>
        <v>0</v>
      </c>
      <c r="I72" s="146" t="str">
        <f t="shared" si="1"/>
        <v>ללא הערות</v>
      </c>
      <c r="J72" s="216"/>
      <c r="K72" s="158"/>
      <c r="L72" s="159"/>
      <c r="M72" s="159"/>
      <c r="N72" s="159"/>
      <c r="O72" s="159"/>
      <c r="P72" s="159"/>
      <c r="Q72" s="157"/>
      <c r="R72" s="157"/>
      <c r="S72" s="171"/>
      <c r="T72" s="157"/>
      <c r="U72" s="157"/>
      <c r="V72" s="157"/>
      <c r="W72" s="157"/>
    </row>
    <row r="73" spans="1:25" s="170" customFormat="1" ht="99.75" customHeight="1" x14ac:dyDescent="0.2">
      <c r="A73" s="157"/>
      <c r="B73" s="145"/>
      <c r="C73" s="145"/>
      <c r="D73" s="214"/>
      <c r="E73" s="215"/>
      <c r="F73" s="185">
        <v>0</v>
      </c>
      <c r="G73" s="185">
        <v>0</v>
      </c>
      <c r="H73" s="186">
        <f t="shared" si="2"/>
        <v>0</v>
      </c>
      <c r="I73" s="146" t="str">
        <f t="shared" si="1"/>
        <v>ללא הערות</v>
      </c>
      <c r="J73" s="216"/>
      <c r="K73" s="158"/>
      <c r="L73" s="159"/>
      <c r="M73" s="159"/>
      <c r="N73" s="159"/>
      <c r="O73" s="159"/>
      <c r="P73" s="159"/>
      <c r="Q73" s="157"/>
      <c r="R73" s="157"/>
      <c r="S73" s="164"/>
      <c r="T73" s="157"/>
      <c r="U73" s="157"/>
      <c r="V73" s="157"/>
      <c r="W73" s="157"/>
    </row>
    <row r="74" spans="1:25" s="170" customFormat="1" ht="99.75" customHeight="1" thickBot="1" x14ac:dyDescent="0.25">
      <c r="A74" s="157"/>
      <c r="B74" s="145"/>
      <c r="C74" s="145"/>
      <c r="D74" s="214"/>
      <c r="E74" s="215"/>
      <c r="F74" s="185">
        <v>0</v>
      </c>
      <c r="G74" s="185">
        <v>0</v>
      </c>
      <c r="H74" s="186">
        <f t="shared" si="2"/>
        <v>0</v>
      </c>
      <c r="I74" s="194" t="str">
        <f t="shared" si="1"/>
        <v>ללא הערות</v>
      </c>
      <c r="J74" s="217"/>
      <c r="K74" s="158"/>
      <c r="L74" s="159"/>
      <c r="M74" s="159"/>
      <c r="N74" s="159"/>
      <c r="O74" s="159"/>
      <c r="P74" s="159"/>
      <c r="Q74" s="157"/>
      <c r="R74" s="157"/>
      <c r="S74" s="157"/>
      <c r="T74" s="157"/>
      <c r="U74" s="157"/>
      <c r="V74" s="157"/>
      <c r="W74" s="157"/>
    </row>
    <row r="75" spans="1:25" s="113" customFormat="1" ht="33.950000000000003" customHeight="1" thickBot="1" x14ac:dyDescent="0.4">
      <c r="A75" s="70"/>
      <c r="B75" s="187"/>
      <c r="C75" s="187"/>
      <c r="D75" s="187"/>
      <c r="E75" s="187"/>
      <c r="F75" s="188">
        <f>SUM(F58:F74)</f>
        <v>0</v>
      </c>
      <c r="G75" s="188">
        <f>SUM(G58:G74)</f>
        <v>0</v>
      </c>
      <c r="H75" s="189">
        <f>IFERROR(G75/F75,0)</f>
        <v>0</v>
      </c>
      <c r="I75" s="196"/>
      <c r="J75" s="195"/>
      <c r="K75" s="190"/>
      <c r="L75" s="191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</row>
    <row r="76" spans="1:25" s="113" customFormat="1" ht="21.6" customHeight="1" x14ac:dyDescent="0.35">
      <c r="A76" s="70"/>
      <c r="B76" s="114"/>
      <c r="C76" s="114"/>
      <c r="D76" s="114"/>
      <c r="E76" s="114"/>
      <c r="F76" s="114"/>
      <c r="G76" s="115"/>
      <c r="H76" s="116"/>
      <c r="I76" s="116"/>
      <c r="J76" s="117"/>
      <c r="K76" s="117"/>
      <c r="L76" s="117"/>
      <c r="M76" s="68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</row>
    <row r="77" spans="1:25" s="70" customFormat="1" ht="26.25" x14ac:dyDescent="0.4">
      <c r="B77" s="197" t="s">
        <v>105</v>
      </c>
      <c r="C77" s="198"/>
      <c r="D77" s="198"/>
      <c r="E77" s="198"/>
      <c r="F77" s="198"/>
      <c r="G77" s="199"/>
      <c r="H77" s="63"/>
      <c r="I77" s="63"/>
      <c r="M77" s="68"/>
    </row>
    <row r="78" spans="1:25" s="70" customFormat="1" ht="26.25" x14ac:dyDescent="0.4">
      <c r="B78" s="197"/>
      <c r="C78" s="198"/>
      <c r="D78" s="198"/>
      <c r="E78" s="198"/>
      <c r="F78" s="198"/>
      <c r="G78" s="199"/>
      <c r="H78" s="63"/>
      <c r="I78" s="63"/>
      <c r="M78" s="68"/>
    </row>
    <row r="79" spans="1:25" s="70" customFormat="1" ht="22.5" customHeight="1" x14ac:dyDescent="0.4">
      <c r="A79" s="200" t="s">
        <v>8</v>
      </c>
      <c r="B79" s="201"/>
      <c r="C79" s="200" t="s">
        <v>8</v>
      </c>
      <c r="D79" s="201"/>
      <c r="E79" s="200" t="s">
        <v>8</v>
      </c>
      <c r="F79" s="201"/>
      <c r="G79" s="200" t="s">
        <v>8</v>
      </c>
      <c r="H79" s="63"/>
      <c r="I79" s="63"/>
      <c r="M79" s="68"/>
    </row>
    <row r="80" spans="1:25" s="70" customFormat="1" ht="26.25" x14ac:dyDescent="0.4">
      <c r="A80" s="202" t="s">
        <v>9</v>
      </c>
      <c r="B80" s="199"/>
      <c r="C80" s="202" t="s">
        <v>10</v>
      </c>
      <c r="D80" s="203"/>
      <c r="E80" s="202" t="s">
        <v>11</v>
      </c>
      <c r="F80" s="202"/>
      <c r="G80" s="202" t="s">
        <v>12</v>
      </c>
      <c r="H80" s="63"/>
      <c r="I80" s="63"/>
      <c r="M80" s="68"/>
    </row>
    <row r="81" spans="1:13" s="70" customFormat="1" ht="26.25" x14ac:dyDescent="0.4">
      <c r="A81" s="199"/>
      <c r="B81" s="199"/>
      <c r="C81" s="204" t="s">
        <v>13</v>
      </c>
      <c r="D81" s="203"/>
      <c r="E81" s="203"/>
      <c r="F81" s="203"/>
      <c r="G81" s="203"/>
      <c r="H81" s="63"/>
      <c r="I81" s="63"/>
      <c r="M81" s="68"/>
    </row>
    <row r="82" spans="1:13" s="70" customFormat="1" ht="19.5" customHeight="1" x14ac:dyDescent="0.4">
      <c r="A82" s="205" t="s">
        <v>8</v>
      </c>
      <c r="B82" s="201"/>
      <c r="C82" s="200" t="s">
        <v>8</v>
      </c>
      <c r="D82" s="201"/>
      <c r="E82" s="200" t="s">
        <v>8</v>
      </c>
      <c r="F82" s="201"/>
      <c r="G82" s="200" t="s">
        <v>8</v>
      </c>
      <c r="H82" s="63"/>
      <c r="I82" s="63"/>
      <c r="M82" s="68"/>
    </row>
    <row r="83" spans="1:13" s="70" customFormat="1" ht="26.25" x14ac:dyDescent="0.4">
      <c r="A83" s="202" t="s">
        <v>9</v>
      </c>
      <c r="B83" s="199"/>
      <c r="C83" s="202" t="s">
        <v>10</v>
      </c>
      <c r="D83" s="203"/>
      <c r="E83" s="202" t="s">
        <v>11</v>
      </c>
      <c r="F83" s="202"/>
      <c r="G83" s="202" t="s">
        <v>14</v>
      </c>
      <c r="H83" s="118"/>
      <c r="I83" s="78"/>
      <c r="J83" s="79"/>
      <c r="K83" s="79"/>
      <c r="L83" s="79"/>
      <c r="M83" s="68"/>
    </row>
    <row r="84" spans="1:13" ht="21" customHeight="1" x14ac:dyDescent="0.4">
      <c r="A84" s="203"/>
      <c r="B84" s="203"/>
      <c r="C84" s="199" t="s">
        <v>15</v>
      </c>
      <c r="D84" s="203"/>
      <c r="E84" s="203"/>
      <c r="F84" s="203"/>
      <c r="G84" s="203"/>
    </row>
  </sheetData>
  <sheetProtection algorithmName="SHA-512" hashValue="trYMTaCmbYvyDstL1G0cdLH65llQwlSTuPOPkXLb4xD3kfUJkQAhbt6HdyCYh3EUwtFBvvhNRbsgJ9noIAGkBA==" saltValue="Ky0aTvBVDGRAMOvqCbnd3A==" spinCount="100000" sheet="1" insertRows="0" selectLockedCells="1"/>
  <protectedRanges>
    <protectedRange sqref="R58:R67 T58:T67 S73 S67:S68" name="טווח1_1"/>
    <protectedRange sqref="I54:K54" name="Appendix_4_range"/>
    <protectedRange sqref="F35:G37" name="טווח1_2"/>
    <protectedRange sqref="D48:E48 F46:G53 D50:E53" name="טווח1_3"/>
    <protectedRange sqref="E14:G14 B14:C14" name="טווח1_4"/>
  </protectedRanges>
  <dataConsolidate/>
  <mergeCells count="39">
    <mergeCell ref="U22:V22"/>
    <mergeCell ref="D48:E48"/>
    <mergeCell ref="I54:J54"/>
    <mergeCell ref="D49:E49"/>
    <mergeCell ref="C50:C53"/>
    <mergeCell ref="D50:E50"/>
    <mergeCell ref="D52:E52"/>
    <mergeCell ref="D53:E53"/>
    <mergeCell ref="C54:E54"/>
    <mergeCell ref="C45:E45"/>
    <mergeCell ref="C46:C48"/>
    <mergeCell ref="D46:E46"/>
    <mergeCell ref="D47:E47"/>
    <mergeCell ref="D51:E51"/>
    <mergeCell ref="C36:E36"/>
    <mergeCell ref="B17:B30"/>
    <mergeCell ref="B10:H10"/>
    <mergeCell ref="C34:E34"/>
    <mergeCell ref="F34:G34"/>
    <mergeCell ref="C35:E35"/>
    <mergeCell ref="F35:G35"/>
    <mergeCell ref="C16:I16"/>
    <mergeCell ref="F27:I27"/>
    <mergeCell ref="F28:I28"/>
    <mergeCell ref="F29:I29"/>
    <mergeCell ref="F30:I30"/>
    <mergeCell ref="F36:G36"/>
    <mergeCell ref="C37:E37"/>
    <mergeCell ref="F37:G37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</mergeCells>
  <conditionalFormatting sqref="F36:G36">
    <cfRule type="cellIs" dxfId="4" priority="15" operator="greaterThan">
      <formula>22500*12+85000*$E$15</formula>
    </cfRule>
  </conditionalFormatting>
  <conditionalFormatting sqref="F37:G37">
    <cfRule type="cellIs" dxfId="3" priority="16" operator="greaterThan">
      <formula>0.9</formula>
    </cfRule>
  </conditionalFormatting>
  <conditionalFormatting sqref="F58:F74">
    <cfRule type="cellIs" dxfId="2" priority="12" operator="greaterThan">
      <formula>240000</formula>
    </cfRule>
  </conditionalFormatting>
  <conditionalFormatting sqref="G40">
    <cfRule type="cellIs" dxfId="1" priority="9" operator="equal">
      <formula>"לא תקין"</formula>
    </cfRule>
  </conditionalFormatting>
  <conditionalFormatting sqref="I58:I74">
    <cfRule type="cellIs" dxfId="0" priority="6" operator="equal">
      <formula>"יש לוודא שהנוהל מתיר בעניין זה תמיכה מעל 50%"</formula>
    </cfRule>
  </conditionalFormatting>
  <dataValidations count="9">
    <dataValidation type="custom" allowBlank="1" showErrorMessage="1" error="שיעור התמיכה לא יעלה על 90%" prompt="שיעור התמיכה לא יעלה על 90%" sqref="F37:G37" xr:uid="{00000000-0002-0000-0300-000001000000}">
      <formula1>F37&lt;=0.9</formula1>
    </dataValidation>
    <dataValidation type="list" allowBlank="1" showInputMessage="1" showErrorMessage="1" sqref="D58:D74" xr:uid="{00000000-0002-0000-0300-000002000000}">
      <formula1>"יש לבחור:,מועצה, יישוב, מתנ""ס"</formula1>
    </dataValidation>
    <dataValidation type="decimal" errorStyle="warning" operator="notEqual" allowBlank="1" showInputMessage="1" showErrorMessage="1" error="אין התאמה בין עלות הבקשה ובין סך מקורות המימון כפי שפורטו בנספח זה" sqref="F40" xr:uid="{00000000-0002-0000-0300-000005000000}">
      <formula1>0.1</formula1>
    </dataValidation>
    <dataValidation errorStyle="information" operator="greaterThanOrEqual" allowBlank="1" showInputMessage="1" showErrorMessage="1" error="ככל שמדובר בעלות שכר מעל 180,000 ש&quot;ח - יש למלא גם את עמודה L ולנמק את הצורך בהתאם לסעיף 9ה(1) לנוהל" sqref="G58:G74" xr:uid="{00000000-0002-0000-0300-000006000000}"/>
    <dataValidation errorStyle="warning" operator="greaterThan" allowBlank="1" showInputMessage="1" showErrorMessage="1" error="יש לוודא מול הנוהל אפשרות לתמיכה בשיעור העולה על 50%" sqref="H58" xr:uid="{00000000-0002-0000-0300-000008000000}"/>
    <dataValidation errorStyle="information" operator="greaterThanOrEqual" allowBlank="1" showInputMessage="1" showErrorMessage="1" error="ככל שמדובר בעלות שכר מעל 240,000 ש&quot;ח - יש למלא גם את עמודה L ולנמק את הצורך בהתאם לסעיף 9א(7) לנוהל" sqref="F58:F74" xr:uid="{4D2623C2-D128-4986-8082-FF2484C3A2E4}"/>
    <dataValidation type="list" allowBlank="1" showInputMessage="1" showErrorMessage="1" sqref="C15" xr:uid="{83CC2C4F-DB27-4955-8A18-AF0664A32B91}">
      <formula1>$U$19:$U$20</formula1>
    </dataValidation>
    <dataValidation type="custom" errorStyle="warning" operator="greaterThan" allowBlank="1" showInputMessage="1" showErrorMessage="1" error="יש לוודא מול הנוהל אפשרות לתמיכה בשיעור העולה על 50%" sqref="I58:I74" xr:uid="{00000000-0002-0000-0300-000007000000}">
      <formula1>H58&gt;50%</formula1>
    </dataValidation>
    <dataValidation type="list" allowBlank="1" showInputMessage="1" showErrorMessage="1" sqref="C58:C74" xr:uid="{B9AF2FF6-BB4D-4851-AF0A-B64835A917E0}">
      <formula1>$U$54:$U$65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rowBreaks count="4" manualBreakCount="4">
    <brk id="22" max="9" man="1"/>
    <brk id="30" max="9" man="1"/>
    <brk id="55" max="9" man="1"/>
    <brk id="67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'מסד נתונים'!$B$3:$B$3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Props1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8D84B1-7DBD-4DE7-A72D-6EFBBE04E030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cd85ab4-a178-4438-8372-a6b04e68cc4e"/>
    <ds:schemaRef ds:uri="http://schemas.openxmlformats.org/package/2006/metadata/core-properties"/>
    <ds:schemaRef ds:uri="http://purl.org/dc/terms/"/>
    <ds:schemaRef ds:uri="49158a1b-27fd-4645-ad0a-14852cf82e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3</vt:i4>
      </vt:variant>
    </vt:vector>
  </HeadingPairs>
  <TitlesOfParts>
    <vt:vector size="7" baseType="lpstr">
      <vt:lpstr>מסד נתונים</vt:lpstr>
      <vt:lpstr>נספח 1 - רשימת תיוג</vt:lpstr>
      <vt:lpstr>נספח 2 - טופס העברת כספים</vt:lpstr>
      <vt:lpstr>נספח 3 - טופס הגשה מקצועי</vt:lpstr>
      <vt:lpstr>'נספח 3 - טופס הגשה מקצועי'!WPrint_Area_W</vt:lpstr>
      <vt:lpstr>'נספח 3 - טופס הגשה מקצועי'!WPrint_TitlesW</vt:lpstr>
      <vt:lpstr>צפון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Asaban, Avital</cp:lastModifiedBy>
  <cp:revision/>
  <cp:lastPrinted>2024-06-30T06:55:32Z</cp:lastPrinted>
  <dcterms:created xsi:type="dcterms:W3CDTF">2017-10-25T09:20:20Z</dcterms:created>
  <dcterms:modified xsi:type="dcterms:W3CDTF">2024-10-07T06:29:59Z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